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02" activeTab="1"/>
  </bookViews>
  <sheets>
    <sheet name="Pakiety" sheetId="1" r:id="rId1"/>
    <sheet name="1" sheetId="2" r:id="rId2"/>
    <sheet name="2" sheetId="3" r:id="rId3"/>
    <sheet name="Arkusz16" sheetId="4" state="hidden" r:id="rId4"/>
    <sheet name="Arkusz26" sheetId="5" state="hidden" r:id="rId5"/>
    <sheet name="Arkusz27" sheetId="6" state="hidden" r:id="rId6"/>
    <sheet name="3" sheetId="7" r:id="rId7"/>
    <sheet name="Arkusz36" sheetId="8" state="hidden" r:id="rId8"/>
    <sheet name="Arkusz37" sheetId="9" state="hidden" r:id="rId9"/>
    <sheet name="Arkusz38" sheetId="10" state="hidden" r:id="rId10"/>
    <sheet name="4" sheetId="11" r:id="rId11"/>
    <sheet name="Arkusz56" sheetId="12" state="hidden" r:id="rId12"/>
    <sheet name="Arkusz66" sheetId="13" state="hidden" r:id="rId13"/>
    <sheet name="Arkusz79" sheetId="14" state="hidden" r:id="rId14"/>
    <sheet name="5" sheetId="15" r:id="rId15"/>
    <sheet name="6" sheetId="16" r:id="rId16"/>
    <sheet name="7" sheetId="17" r:id="rId17"/>
    <sheet name="8" sheetId="18" r:id="rId18"/>
    <sheet name="9" sheetId="19" r:id="rId19"/>
    <sheet name="10" sheetId="20" r:id="rId20"/>
    <sheet name="11" sheetId="21" r:id="rId21"/>
    <sheet name="12" sheetId="22" r:id="rId22"/>
    <sheet name="13" sheetId="23" r:id="rId23"/>
    <sheet name="14" sheetId="24" r:id="rId24"/>
    <sheet name="15" sheetId="25" r:id="rId25"/>
    <sheet name="16" sheetId="26" r:id="rId26"/>
    <sheet name="17" sheetId="27" r:id="rId27"/>
    <sheet name="18" sheetId="28" r:id="rId28"/>
    <sheet name="19" sheetId="29" r:id="rId29"/>
  </sheets>
  <definedNames/>
  <calcPr fullCalcOnLoad="1"/>
</workbook>
</file>

<file path=xl/sharedStrings.xml><?xml version="1.0" encoding="utf-8"?>
<sst xmlns="http://schemas.openxmlformats.org/spreadsheetml/2006/main" count="546" uniqueCount="185">
  <si>
    <t>Pakiet</t>
  </si>
  <si>
    <t>Nazwa</t>
  </si>
  <si>
    <t>Propofol</t>
  </si>
  <si>
    <t>Leki</t>
  </si>
  <si>
    <t>Szczepionki</t>
  </si>
  <si>
    <t>CYTOSTATYKI</t>
  </si>
  <si>
    <t>Import docelowy</t>
  </si>
  <si>
    <t>Immunoglobulina</t>
  </si>
  <si>
    <t>Żywienie pozajelitowe</t>
  </si>
  <si>
    <t xml:space="preserve">Żywienie </t>
  </si>
  <si>
    <t>Woda do receptury</t>
  </si>
  <si>
    <t>Dezynfekcja ran</t>
  </si>
  <si>
    <t>Części zużywalne do strzykawki automatycznej</t>
  </si>
  <si>
    <t>Zestaw do opaskowania żylaków</t>
  </si>
  <si>
    <t>System do kontrolowanej zbiórki stolca</t>
  </si>
  <si>
    <t>Sprzęt laryngologia</t>
  </si>
  <si>
    <t>Respi flo</t>
  </si>
  <si>
    <t>Wentylacja i tlenoterapia 2</t>
  </si>
  <si>
    <t>Żele nawilżające</t>
  </si>
  <si>
    <t>Igła do portu</t>
  </si>
  <si>
    <t>Rękawice diagnostyczne</t>
  </si>
  <si>
    <t xml:space="preserve">PAKIET </t>
  </si>
  <si>
    <t xml:space="preserve"> Lp.</t>
  </si>
  <si>
    <t>Nazwa międzynarodowa</t>
  </si>
  <si>
    <t>Postać, dawka</t>
  </si>
  <si>
    <t xml:space="preserve">Ilość </t>
  </si>
  <si>
    <t xml:space="preserve">Cena netto </t>
  </si>
  <si>
    <t>VAT</t>
  </si>
  <si>
    <t>Wartość VAT</t>
  </si>
  <si>
    <t>Cena brutto</t>
  </si>
  <si>
    <t>Wartość netto</t>
  </si>
  <si>
    <t>Wartość brutto</t>
  </si>
  <si>
    <t>Oferowany produkt</t>
  </si>
  <si>
    <t>Kod EAN</t>
  </si>
  <si>
    <t>1 g / 50 ml x 1 fiol.</t>
  </si>
  <si>
    <t>Na 3 mies</t>
  </si>
  <si>
    <t>Finasteryd</t>
  </si>
  <si>
    <t>5 mg x 30 tabl.</t>
  </si>
  <si>
    <t>Papaverinum hydrochloricum</t>
  </si>
  <si>
    <t>40 mg / 2 ml  x 10 amp.</t>
  </si>
  <si>
    <t>Cloxacillin</t>
  </si>
  <si>
    <t>Inj. 1 g x 1 fiol.</t>
  </si>
  <si>
    <t>Piperacilin/Tazobactam</t>
  </si>
  <si>
    <t>4g/0,5g, op. x 10 fiol.</t>
  </si>
  <si>
    <t>Meropenem</t>
  </si>
  <si>
    <t>1g, op. x 10 fiol</t>
  </si>
  <si>
    <t>Suxamethonium chloride</t>
  </si>
  <si>
    <t>0,2g, op. x 10 fiol.</t>
  </si>
  <si>
    <t>Clonazepanum</t>
  </si>
  <si>
    <t>1mg/ml, op.x 10 amp.</t>
  </si>
  <si>
    <t>Baclofen</t>
  </si>
  <si>
    <t xml:space="preserve">10 mg, op. x 50 tabl. </t>
  </si>
  <si>
    <t>Tiapride</t>
  </si>
  <si>
    <t>100 mg, op. x 20 tabl.</t>
  </si>
  <si>
    <t>Dieta cząstkowa w proszku będąca żródłem białka i wapnia,93% energii pochodzi z białka, tłuszcz 2g / 100ml,  bezglutenowa,stanowiąca dodatkowe żródło białka w przypadku pacjentów, których dieta nie pokrywa całkowitego zapotrzebowania na jego wartość, przy oparzeniach, odleżynach, utrudnionym gojeniu ran,nadmiernej utraty białka z wydzielinami i wydalinami ustrojowymi,opakowanie puszka</t>
  </si>
  <si>
    <t>225 g</t>
  </si>
  <si>
    <t>PAKIET XV</t>
  </si>
  <si>
    <t>CANREOATE POTASSIUM</t>
  </si>
  <si>
    <t>Lp.</t>
  </si>
  <si>
    <t>Ilość</t>
  </si>
  <si>
    <t>11.2012-04.2013</t>
  </si>
  <si>
    <t>PAKIET XXV</t>
  </si>
  <si>
    <t>ŻYWIENIE POZAJELITOWE II</t>
  </si>
  <si>
    <t>PAKIET XXVI</t>
  </si>
  <si>
    <t>ŻYWIENIE I</t>
  </si>
  <si>
    <t>Szczepionki II</t>
  </si>
  <si>
    <t>Vaccinum varicellae vivum od 9 miesiąca życia – szczepionka przeciw ospie</t>
  </si>
  <si>
    <t>fiolka z proszkiem + apułka z rozpuszczalnikiem a 0,5 ml</t>
  </si>
  <si>
    <t>Vaccinum encephalitidis ioxodibus advectae inactivatum dla dzieci powyżej 1 roku życia do 16 roku życia – szczepionka przeciw kleszczowemu zapaleniu mózgu</t>
  </si>
  <si>
    <t>0,25 ml, 1 ampułko - strzykawka</t>
  </si>
  <si>
    <t>Vaccinum meningococcinum A.V.Y – szczepionka przeciw meningokokom</t>
  </si>
  <si>
    <t>1 dawka/0,5 ml</t>
  </si>
  <si>
    <t>Vaccinum dipheriae, tetani, pertussis, polimyelitidis et haemophili stripe b -szczepionka przeciw błonicy, tężcowi,</t>
  </si>
  <si>
    <t>iniekcje, 0,5 ml, 1 fiolka + ampułko - strzykawka, 2 igły</t>
  </si>
  <si>
    <t>PAKIET XXXV</t>
  </si>
  <si>
    <t>OSŁONKA DO GŁOWIC USG</t>
  </si>
  <si>
    <t>PAKIET XXXVI</t>
  </si>
  <si>
    <t>HIV</t>
  </si>
  <si>
    <t>PAKIET XXXVII</t>
  </si>
  <si>
    <t>ANIDULAFUNGIN</t>
  </si>
  <si>
    <t>Anidulafungin</t>
  </si>
  <si>
    <t xml:space="preserve"> 100 mg  x 1 fiol.</t>
  </si>
  <si>
    <t>Epirubicinum</t>
  </si>
  <si>
    <t>Fiol. 50 mg</t>
  </si>
  <si>
    <t>Carboplatinum</t>
  </si>
  <si>
    <t>Fiol 150 mg</t>
  </si>
  <si>
    <t xml:space="preserve">Vinolerbinum </t>
  </si>
  <si>
    <t>Fiol. 10 mg, op.10 fiol a 1ml</t>
  </si>
  <si>
    <t>PAKIET LV</t>
  </si>
  <si>
    <t>PŁYNY  II</t>
  </si>
  <si>
    <t>PAKIET 58</t>
  </si>
  <si>
    <t>ENOXAPARIN</t>
  </si>
  <si>
    <t>Enoxaparin</t>
  </si>
  <si>
    <t xml:space="preserve"> 300mg/3ml x 1 fiol. (wraz zestawem umożliwiającym podanie: strzykawka, przyrząd do aspiracji)</t>
  </si>
  <si>
    <t>PAKIET LXXVIII</t>
  </si>
  <si>
    <t>NARKOTYKI   II</t>
  </si>
  <si>
    <t xml:space="preserve">Dimetylosulfotlenek </t>
  </si>
  <si>
    <t>Roztw. 500 mg/ml a 50 ml – do zastosowania przy wynaczynieniu cytostatyków</t>
  </si>
  <si>
    <t>Immunoglobulina ludzka anty D -300</t>
  </si>
  <si>
    <t>Immunoglobulina ludzka anty D</t>
  </si>
  <si>
    <t>300 mcg/ml roztw.do wstrzykiwań, x 1 amp-strzyk.; im, iv, lek znajdujący się na liście refundacyjnej</t>
  </si>
  <si>
    <t>Worek trzykomorowy do żywienia pozajelitowego zawierający aminokwasy, glukozę i emulsję tłuszczową MCT/LCT do podaży drogą żył obwodowych</t>
  </si>
  <si>
    <t xml:space="preserve">1875 ml </t>
  </si>
  <si>
    <t xml:space="preserve"> 1250 ml </t>
  </si>
  <si>
    <t>Worek do ochrony żywienia pozajelitowego  przed światłem</t>
  </si>
  <si>
    <t>40x60xcm</t>
  </si>
  <si>
    <t>Asortyment wraz z dzierżawą 10 pomp, które  Wykonawca  dostarczy Zamawiającemu wraz z pierwszą dostawą preparatów składających się na przedmiot umowy; pompy mają służyć do podawania preparatów wymienionych w pakiecie; muszą być kompatybilne z zestawami Flocare Infinity z końcówką typu ENLock , które są stosowane w tutejszym szpitalu zgodnie z obowiązującym przetargiem. Pompy te pozostaną u Zamawiającego na czas trwania niniejszej umowy. Naprawy oraz serwisowanie pomp należą do przedmiotu umowy.</t>
  </si>
  <si>
    <t>Dieta bezresztkowa normokaloryczna (1 kcal/ml), zawierająca mieszankę  białek w proporcji: 35% serwatkowych, 25% kazeiny, 20% białek soi, 20% białek grochu. Zawartość białka nie mniej niż 4g/100 ml</t>
  </si>
  <si>
    <t>1000 ml</t>
  </si>
  <si>
    <t>500 ml</t>
  </si>
  <si>
    <t>Dieta bezresztkowa hiperkaloryczna (1,5 kcal/ml), zawierająca mieszankę  białek w proporcji: 35% serwatkowych, 25% kazeiny, 20% białek soi, 20% białek grochu.  Zawartość białka nie mniej niż 6g/100 ml</t>
  </si>
  <si>
    <t>Dieta bogatoresztkowa z zawartością  6 rodzajów błonnika; normokaloryczna (1 kcal/ml) zawierająca mieszankę  białek w proporcji: 35% serwatkowych, 25% kazeiny, 20% białek soi, 20% białek grochu. Zawartość białka nie mniej niż 4g/100 ml</t>
  </si>
  <si>
    <t>Dieta kompletna pod względem odżywczym normalizująca glikemię, normokaloryczna (1kcal/ml) zawierająca 6 rodzajów błonnika, białka nie więcej niż 4,3g/ml  i osmolarności nie wyższej niż 300 mOsm/l</t>
  </si>
  <si>
    <t>Dieta wapomagająca leczenie ran, bogatoresztkowa, normokaloryczna (1 kcal/ml) oparta na białku kazeinowym, zawierająca argininę, karotenoidy, witaminy C i E, cynk. Całkowita zawartość białka 5,5g/100ml; osmolarności nie niższa niż 315 mOsm/l</t>
  </si>
  <si>
    <t>Dieta kompletna pod względem odżywczym, dedykowana pacjentom w ciężkim stanie, w stresie metabolicznym , wysokobiałkowa, 7,5g białka/100ml , w oparciu o  kazeinę i soję, z zawartością glutaminy 1,66 g/100ml, hiperkaloryczna ( 1,28 kcal/ml), bogatoresztkowa, klinicznie wolna od laktozy, % energii z  : białka - 23%, węglowodanów- 48%, tłuszczu- 26 %, błonnika - 2%, o osmolarności 270 mOsmol/l</t>
  </si>
  <si>
    <t>Dieta kompletna pod względem odżywczym o smaku waniliowym, normalizująca glikemię o niskim indeksie glikemicznym, hiperkaloryczna (1,5 kcal/ml), bogatobiałkowa (powyżej 20% energii z białka), oparta na mieszaninie białek sojowego i kazieiny w proporcjach 40:60, zawartość białka 7,7g/100 ml, zawierająca 6 rodzajów błonnika rozpuszczalnego i nierozpuszczalnego w proporcjach 80:20, zawartość błonnika 1,5g/100 ml, obniżony współczynnik oddechowy (powyżej 46% energii z tłuszczu), dieta z zawartością oleju rybiego, klinicznie wolna od laktozy, bez zawartości fruktozy o osmolarności 395 mOsmol/l, dieta do podaży przez zgłębnik.</t>
  </si>
  <si>
    <t xml:space="preserve">Dieta peptydowa, kompletna pod względem odżywczym , normokaloryczna, bezresztkowa, klinicznie wolna od laktozy, której źródło węglowodanów stanowią maltodekstryny, peptydowa 4g białka/100 ml z serwatki (mieszanina wolnych aminokwasów i krótkołańcuchowych peptydów), niskotłuszczowa - 1,7 g/100ml (tłuszcz obecny w postaci oleju roślinnego i średniołańcuchowych trójglicerydów - MCT), o osmolarności 455 mosmol/l,  w opakowaniu typu butelka </t>
  </si>
  <si>
    <t>Dieta  peptydowa, kompletna pod względem odżywczym normokaloryczna, bezresztkowa, klinicznie wolna od laktozy, której źródło węglowodanów stanowią maltodekstryny, peptydowa 4g białka/100 ml z serwatki (mieszanina wolnych aminokwasów i krótkołańcuchowych peptydów), niskotłuszczowa - 1,7 g/100ml (tłuszcz obecny w postaci oleju roślinnego i średniołańcuchowych trójglicerydów - MCT), o osmolarności 455 mosmol/l</t>
  </si>
  <si>
    <t xml:space="preserve">Dieta kompletna pod względem odżywczym , wysokobiałkowa, zawierająca białka 10 mg/100 ml, węglowodany 10,4 mg/100 ml, tłuszczu 10 g/100 ml, hiperkaloryczna 1,26 kcal/ml, osmolarność 275 </t>
  </si>
  <si>
    <t>Dieta kompletna pod względem odżywczym, hiperkaloryczna (2,4 kcal/ml) oparty na białku kazeinowym. Zawartość białka nie mniejsza niż 6g/100 ml w tym 1,5 g /100 ml glutaminy</t>
  </si>
  <si>
    <t>4 x 125 ML</t>
  </si>
  <si>
    <t>Dieta kompletna pod względem odżywczym , bezresztkowa, hiperkaloryczna (1,25 kcal/ml), bezglutenowa, zawierająca argininę, zwiększoną zawartość przeciwutleniaczy, zawartość białka 8,8 g/100 ml, niska zawartość tłuszczu 3,55 g/100ml, osmolarność min.500</t>
  </si>
  <si>
    <t>4 x 200 ml</t>
  </si>
  <si>
    <t xml:space="preserve">Zgłębnik do żywienia  do żołądkowego lub dojelitowego typu Flocare </t>
  </si>
  <si>
    <t xml:space="preserve">  </t>
  </si>
  <si>
    <t>Ch 10/110</t>
  </si>
  <si>
    <t>Szt</t>
  </si>
  <si>
    <t>Ch 12/110</t>
  </si>
  <si>
    <t>Zgłębnik do żywienia dojelitowego typu Bengmark o rozmiarze Ch10/145</t>
  </si>
  <si>
    <t>   Szt.</t>
  </si>
  <si>
    <t>Przyrząd Flocare z końcówka ENFit do żywienia dojelitowego w wersji grawitacyjnej kompatybilny do opakowań  500 ml firmy Nutricia, wykonany z PVC nie zawierający w składzie toksycznego składnika DEHP(di-ethylhexyl phtalate), z łącznikiem pasującym do diety w butelkach (łącznik z gwintem), zacisk rolkowy, komorę kroplową, końcówkę do podawania leków i płukania zgłębnika z nasadką ochronną, 5-stopniową stożkową końcówkę do połączenia ze zgłębnikiem. Sterylny. Pakowany pojedynczo w folię</t>
  </si>
  <si>
    <t>Przyrząd Flocare z końcówka ENFit do żywienia dojelitowego w wersji grawitacyjnej do opakowań miękkich typu PACK- 1000 ml firmy NUTRICIA, wykonany z PVC nie zawierający w składzie toksycznego składnika DEHP(di-ethylhexyl phtalate), posiadający łącznik pasujący do opakowań miękkich typu PACK z opatentowaną końcówką przyrządu Flocare z ukrytym ostrzem, zacisk rolkowy, komorę kroplową, końcówkę do podawania leków i płukania zgłębnika z nasadką ochronną, 5-stopniową stożkową końcówkę do połączenia ze zgłębnikiem. Sterylny. Pakowany pojedynczo w folię</t>
  </si>
  <si>
    <t>Przyrząd Flocare do pompy flocare infinity do butelek z końcówką typu ENFit</t>
  </si>
  <si>
    <t>Przyrząd Flocare do pompy flocare infinity do worków z końcówką typu ENFit</t>
  </si>
  <si>
    <t>Connector oral/luer do flocare nutricia</t>
  </si>
  <si>
    <t>30 szt</t>
  </si>
  <si>
    <t>Connector ENLock/Funnel stożkowy do zestawów flocare</t>
  </si>
  <si>
    <r>
      <t xml:space="preserve">Zgłębnik nosowo-jelitowy typu </t>
    </r>
    <r>
      <rPr>
        <sz val="11"/>
        <rFont val="Times New Roman"/>
        <family val="1"/>
      </rPr>
      <t>Flocare EnFit 8 Ch/110 cm</t>
    </r>
  </si>
  <si>
    <t>szt</t>
  </si>
  <si>
    <t>Zgłębnik gastrostomijny flocare G-tube Ch-20</t>
  </si>
  <si>
    <r>
      <t xml:space="preserve">Strzykawka do karmienia do zestawu PEG, </t>
    </r>
    <r>
      <rPr>
        <sz val="11"/>
        <rFont val="Times New Roman"/>
        <family val="1"/>
      </rPr>
      <t>strzykawka 3częściowa, enteralna ENFit, 60 ml ENFIT, końcówka niecentryczna</t>
    </r>
  </si>
  <si>
    <t>Dzierżawa pomp</t>
  </si>
  <si>
    <t>Nazwa materiału</t>
  </si>
  <si>
    <t>Jednostka</t>
  </si>
  <si>
    <t xml:space="preserve"> Aqua pro usu officinale, woda przeznaczona do sporządzania leków recepturowych, jałowa, posiadająca hermetyczne zamknięcie, wygodne otwieranie, musi spełniać wymagania FPX .Każdy pojemnik musi być opatrzony etykietą “Produkt jałowy; nie stosować do leków pozajelitowych. Po otwarciu pojemnika wodę zużyć w ciągu 16 h”. Ponadto na etykiecie powinno znaleźć się miejsce do wpisania daty i godziny otwarcia pojemnika.</t>
  </si>
  <si>
    <t>J</t>
  </si>
  <si>
    <t>Sterylny, gotowy  do użycia roztwór służący do irygacji, czyszczenia, nawilżania ran ostrych, przewlekłych jak i oparzeniowych I-II stopnia, usuwania włóknistych płaszczy i biofilmów z rany w sposób zapewniający ochronę tkanki; bezzapachowy, niewykazujący działania dezynfekcyjnego; zawierający poliheksanidynę 0,1% i betainę 0,1%;  konfekcjonowany w opakowaniach  350ml; wyrób medyczny klasy III.</t>
  </si>
  <si>
    <t>szt.</t>
  </si>
  <si>
    <r>
      <t xml:space="preserve">Preparat do ogólnej antyseptyki skóry przed procedurami naruszającymi ciągłość skóry oraz do higienicznej dezynfekcji rąk. Preparat na bazie alkoholu etylowego (min. 70%), zawierający 2% diglukonianiu chlorheksydyny. Spektrum działania: bakterie, prątki, drożdże oraz wirusy osłonione (łącznie z HBV, HCV i HIV). Czas działania: dezynfekcja skóry 30 do 60 sek., dezynfekcja skóry bogatej w gruczoły łojowe 5 min.                                           Przedłużone działanie do 6 godzin. Dezynfekcja skóry przez spryskiwanie lub przecieranie za pomocą sterylnego gazika. Produkt biobójczy. 
</t>
    </r>
    <r>
      <rPr>
        <b/>
        <sz val="12"/>
        <color indexed="8"/>
        <rFont val="Arial"/>
        <family val="2"/>
      </rPr>
      <t>Opakowanie,Butelka 250 ml ze spryskiwaczem</t>
    </r>
    <r>
      <rPr>
        <sz val="12"/>
        <color indexed="8"/>
        <rFont val="Arial"/>
        <family val="2"/>
      </rPr>
      <t xml:space="preserve"> , </t>
    </r>
  </si>
  <si>
    <t xml:space="preserve">szt </t>
  </si>
  <si>
    <r>
      <t xml:space="preserve">Preparat do ogólnej antyseptyki skóry przed procedurami naruszającymi ciągłość skóry oraz do higienicznej dezynfekcji rąk. Preparat na bazie alkoholu etylowego (min. 70%), zawierający 2% diglukonianiu chlorheksydyny. Spektrum działania: bakterie, prątki, drożdże oraz wirusy osłonione (łącznie z HBV, HCV i HIV). Czas działania: dezynfekcja skóry 30 do 60 sek., dezynfekcja skóry bogatej w gruczoły łojowe 5 min.                                           Przedłużone działanie do 6 godzin. Dezynfekcja skóry przez spryskiwanie lub przecieranie za pomocą sterylnego gazika. Produkt biobójczy. </t>
    </r>
    <r>
      <rPr>
        <b/>
        <sz val="12"/>
        <color indexed="8"/>
        <rFont val="Arial"/>
        <family val="2"/>
      </rPr>
      <t>Opakowanie,Butelka 500 ml.</t>
    </r>
  </si>
  <si>
    <t>Przedmiot zamówienia</t>
  </si>
  <si>
    <t>Strzykawka/wkład kompatybilny z pompą Nemoto Dual Shot Alfa, o pojemności 200 ml, złącze proste, złącze J, ostrze spike</t>
  </si>
  <si>
    <t>Szt.</t>
  </si>
  <si>
    <t>Dren łączący pompę automatyczną z wenflonem – Spiral Tube do Automatycznej strzykawki  (dł. 150 cm) kompatybilny z poz. nr 1</t>
  </si>
  <si>
    <t xml:space="preserve">Szt.  </t>
  </si>
  <si>
    <t>Zestaw do opaskowania żylaków przełyku 6-gumkowy</t>
  </si>
  <si>
    <t>System do kontrolowanej zbiórki stolca typu Flexi-Seal, o możliwości utrzymania do 28 dni; Zamknięty jednorazowy system do kontrolowanej zbiórki luźnego stolca wyposażony w: silikonowy rękaw o długości 167 cm z wbudowaną w strukturę silikonu na całej długości substancją neutralizującą nieprzyjemne zapachy; balonik retencyjny z niebieską kieszonką dla umieszczenia palca wiodącego; port do napełniania balonika retencyjnego z dwoma sygnalizatorami, z których jeden wypełnia się, gdy balonik osiągnie wielkość optymalną dla pacjenta, a drugi unosi się w przypadku przepełnienia balonika w bańce odbytniczej pacjenta. Port do irygacji umożliwiający także doodbytnicze podanie leków, z klamrą zamykającą światło drenu w celu utrzymania leku w miejscu podania. System zawiera port do pobierania próbek stolca w kolorze granatowym, pasek koralikowy do podwieszania kompatybilny z ramami łóżek szpitalnych i z miejscem na opis. System przebadany klinicznie (ocena bezpieczeństwa stosowania systemu do 29 dni), czas utrzymania systemu do 29 dni, biologicznie czysty. W zestawie1nieprzezroczystyworek do zbiórki stolca z okienkiem podglądu, o pojemności 1000 ml, z zastawką zabezpieczającą przed wylaniem zawartości skalowane co 25 ml oraz z filtrem węglowym.</t>
  </si>
  <si>
    <t>Komplet</t>
  </si>
  <si>
    <t>Worki zapasowe do zbiórki stolca kompatybilne z systemem do kontrolowanej zbiórki stolca typu Flexi-Seal z poz.1; o pojemności 1000ml nieprzezroczyste, z okienkiem podglądu, skalowane co 25ml, w tym numerycznie co 100ml, z filtrem węglowym, zastawką zabezpieczającą przed wylaniem zawartości, biologicznie czyste</t>
  </si>
  <si>
    <t>Wzierniki do otoskopu INVO TECH</t>
  </si>
  <si>
    <t>2,5 mm</t>
  </si>
  <si>
    <t>4,0 mm</t>
  </si>
  <si>
    <t>Igły punkcyjne dla dzieci, jednorazowego użytku, z mandrynem</t>
  </si>
  <si>
    <t>a</t>
  </si>
  <si>
    <t>22 G  długość 3,75 cm</t>
  </si>
  <si>
    <t>b</t>
  </si>
  <si>
    <t>22 G długość 6,25 cm</t>
  </si>
  <si>
    <t>Uniwersalne pojemniki typu Respi-Flo do nawilżania tlenu z głowicą do zimnego nawilżania gazu w procesie tlenoterapii biernej o pojemności 500ml, jałowe</t>
  </si>
  <si>
    <t>   Szt</t>
  </si>
  <si>
    <t>Lp</t>
  </si>
  <si>
    <t>Filtry oddechowe do krótko i długotrwałej wentylacji</t>
  </si>
  <si>
    <t xml:space="preserve">     </t>
  </si>
  <si>
    <t>A</t>
  </si>
  <si>
    <t xml:space="preserve">Filtry oddechowe przeciwbakteryjne do krótkotrwałej wentylacji dla dorosłych, nisko lub średniooporowe z przestrzenią martwą nie przekraczającą 100ml z portem do pomiaru stężenia CO2, mikrobiologicznie czyste; filtr elektrostatyczny; zakres objętości oddechowej: 150-1200ml; masa nie większa niż 35g; </t>
  </si>
  <si>
    <t>B</t>
  </si>
  <si>
    <t>Filtry oddechowe bakteryjno-wirusostatyczne do długotrwałej wentylacji dla dorosłych ze zwiększoną wydajnością zatrzymywania ciepła i wilgoci; elektrostatyczne, hydrofobowe, z odrębną warstwą nawilżania, nisko lub średnio oporowe, z przestrzenią martwą max.57ml, z portem do pomiaru stężenia CO2, mikrobiologicznie czyste; masa nie przekraczająca 31g; zakres objętości oddechowej 150-1200ml;</t>
  </si>
  <si>
    <t>Łącznik karbowany na rurkę intubacyjną lub tracheostomijną do terapii respiratorem, zespolony z podwójnie obrotowym łącznikiem kątowym z zatyczką do odsysania i bronchoskopii., wykonany z miękkiego PCV, jałowy, kompatybilny z poz.1</t>
  </si>
  <si>
    <t>Sterylny żel nawilżający, na bazie wody, odtłuszczony, bezzapachowy, bezbarwny, nie powodujący podrażnień, przeznaczony do cewnikowania pęcherza moczowego, wymiany cewników, rurek intubacyjnych i tracheosotmijnych oraz zabiegów endoskopowych, pakowany pojedynczo w saszetki, ok.3 g</t>
  </si>
  <si>
    <t>ok.3 g</t>
  </si>
  <si>
    <t>ok.5 g</t>
  </si>
  <si>
    <t>Sterylny żel do miejscowego znieczulenia z lignocainą zapewniający optymalne smarowanie, skład chemiczny żelu podany na sterylnej strzykawce, pakowany pojedynczo, op. ok 6 g</t>
  </si>
  <si>
    <t>Igła typu  POLYPERF, zakrzywiona igła drenem bez portu bocznego, rozmiar 20G x 0,09mm długość igły 25mm, długość drenu 25cm, wolna od DEHP i lateksu, duże skrzydełka gwarantujące dobrą przyczepność i stabilizację</t>
  </si>
  <si>
    <r>
      <t>Rękawice diagnostyczne, ochronne, nitrylowe bezpudrowe, do procedur wysokiego ryzyka, kształt uniwersalny,   kolor intensywny, np. pomarańczowy, mankiet rolowany , obustronnie polimeryzowane, wewnętrznie chlorowane, mikroteksturowane z dodatkową teksturą na końcach palców, długość min. 283 mm, grubości minimalne: na palcu 0.20 mm, na dłoni 0.13 mm oraz na mankiecie 0.09 mm, siła zrywu przed starzeniem min. 13 N , rękawice bez protein lateksu, AQL 1.0 oznakowany fabrycznie na opakowaniu.   
Rękawice będące zarówno wyrobem medycznym klasy I jak i środkiem ochrony indywidualnej kategorii III typ B, zgodne z normami: EN 455, EN 420, EN ISO 374-1, EN ISO 374-5, ASTM F1671. Odporność chemiczna zgodnie EN 16523-1 (badanie na min. 12</t>
    </r>
    <r>
      <rPr>
        <sz val="12"/>
        <color indexed="10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substancji chemicznych z wyłączeniem cytostatyków), odporność na cytostatyki potwierdzona badaniami zgodnie z ASTM D 6978 (min. 15 </t>
    </r>
    <r>
      <rPr>
        <sz val="12"/>
        <color indexed="10"/>
        <rFont val="Arial"/>
        <family val="2"/>
      </rPr>
      <t xml:space="preserve">  </t>
    </r>
    <r>
      <rPr>
        <sz val="12"/>
        <color indexed="8"/>
        <rFont val="Arial"/>
        <family val="2"/>
      </rPr>
      <t xml:space="preserve">substancji cytostatycznych) oznakowane fabrycznie na opakowaniu.                            </t>
    </r>
    <r>
      <rPr>
        <b/>
        <sz val="12"/>
        <color indexed="8"/>
        <rFont val="Arial"/>
        <family val="2"/>
      </rPr>
      <t>ROZMIAR M op x 100 szt.</t>
    </r>
  </si>
  <si>
    <t>op.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</si>
</sst>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56">
    <font>
      <sz val="10"/>
      <name val="Arial"/>
      <family val="2"/>
    </font>
    <font>
      <sz val="10"/>
      <name val="Arial CE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3"/>
      <name val="Arial"/>
      <family val="2"/>
    </font>
    <font>
      <sz val="12"/>
      <name val="Arial Narrow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sz val="12"/>
      <color indexed="8"/>
      <name val="quot"/>
      <family val="0"/>
    </font>
    <font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0" fontId="50" fillId="27" borderId="1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wrapText="1"/>
    </xf>
    <xf numFmtId="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2" fontId="2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0" fontId="0" fillId="0" borderId="0" xfId="0" applyFont="1" applyFill="1" applyAlignment="1">
      <alignment wrapText="1"/>
    </xf>
    <xf numFmtId="0" fontId="2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164" fontId="2" fillId="0" borderId="0" xfId="0" applyNumberFormat="1" applyFont="1" applyFill="1" applyAlignment="1">
      <alignment/>
    </xf>
    <xf numFmtId="0" fontId="6" fillId="0" borderId="10" xfId="0" applyFont="1" applyBorder="1" applyAlignment="1">
      <alignment horizontal="left" wrapText="1"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2" fontId="2" fillId="0" borderId="0" xfId="0" applyNumberFormat="1" applyFont="1" applyAlignment="1">
      <alignment/>
    </xf>
    <xf numFmtId="0" fontId="4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2" fontId="6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wrapText="1"/>
    </xf>
    <xf numFmtId="2" fontId="6" fillId="0" borderId="10" xfId="0" applyNumberFormat="1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wrapText="1"/>
    </xf>
    <xf numFmtId="2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wrapText="1"/>
    </xf>
    <xf numFmtId="0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2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0" xfId="0" applyNumberFormat="1" applyFont="1" applyAlignment="1">
      <alignment/>
    </xf>
    <xf numFmtId="2" fontId="2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2" fontId="11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2" fontId="12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2" fontId="6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1" fontId="2" fillId="0" borderId="0" xfId="0" applyNumberFormat="1" applyFont="1" applyFill="1" applyAlignment="1">
      <alignment horizontal="center" wrapText="1"/>
    </xf>
    <xf numFmtId="0" fontId="2" fillId="0" borderId="0" xfId="0" applyFont="1" applyBorder="1" applyAlignment="1">
      <alignment wrapText="1"/>
    </xf>
    <xf numFmtId="1" fontId="2" fillId="0" borderId="0" xfId="0" applyNumberFormat="1" applyFont="1" applyBorder="1" applyAlignment="1">
      <alignment horizontal="center" wrapText="1"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0" fontId="6" fillId="0" borderId="10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34" borderId="0" xfId="0" applyFill="1" applyAlignment="1">
      <alignment/>
    </xf>
    <xf numFmtId="0" fontId="6" fillId="0" borderId="0" xfId="0" applyFont="1" applyFill="1" applyAlignment="1">
      <alignment horizontal="center"/>
    </xf>
    <xf numFmtId="0" fontId="6" fillId="34" borderId="0" xfId="0" applyFont="1" applyFill="1" applyAlignment="1">
      <alignment horizontal="center" wrapText="1"/>
    </xf>
    <xf numFmtId="0" fontId="2" fillId="34" borderId="0" xfId="0" applyFont="1" applyFill="1" applyAlignment="1">
      <alignment horizontal="center"/>
    </xf>
    <xf numFmtId="0" fontId="6" fillId="34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wrapText="1"/>
    </xf>
    <xf numFmtId="2" fontId="11" fillId="34" borderId="10" xfId="0" applyNumberFormat="1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center" wrapText="1"/>
    </xf>
    <xf numFmtId="0" fontId="12" fillId="34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 wrapText="1"/>
    </xf>
    <xf numFmtId="0" fontId="6" fillId="34" borderId="0" xfId="0" applyFont="1" applyFill="1" applyAlignment="1">
      <alignment horizontal="center"/>
    </xf>
    <xf numFmtId="2" fontId="6" fillId="0" borderId="0" xfId="0" applyNumberFormat="1" applyFont="1" applyFill="1" applyAlignment="1">
      <alignment wrapText="1"/>
    </xf>
    <xf numFmtId="0" fontId="2" fillId="0" borderId="0" xfId="0" applyFont="1" applyAlignment="1">
      <alignment horizontal="center"/>
    </xf>
    <xf numFmtId="0" fontId="9" fillId="0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0" fontId="2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54" applyFont="1" applyFill="1" applyBorder="1" applyAlignment="1">
      <alignment horizontal="left" vertical="center" wrapText="1"/>
      <protection/>
    </xf>
    <xf numFmtId="0" fontId="1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wrapText="1"/>
    </xf>
    <xf numFmtId="0" fontId="16" fillId="0" borderId="10" xfId="0" applyFont="1" applyFill="1" applyBorder="1" applyAlignment="1">
      <alignment wrapText="1"/>
    </xf>
    <xf numFmtId="0" fontId="13" fillId="0" borderId="0" xfId="0" applyFont="1" applyAlignment="1">
      <alignment horizontal="justify"/>
    </xf>
    <xf numFmtId="0" fontId="13" fillId="0" borderId="10" xfId="0" applyFont="1" applyBorder="1" applyAlignment="1">
      <alignment horizontal="left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2" fontId="2" fillId="34" borderId="0" xfId="0" applyNumberFormat="1" applyFont="1" applyFill="1" applyAlignment="1">
      <alignment/>
    </xf>
    <xf numFmtId="0" fontId="6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0" fillId="34" borderId="0" xfId="0" applyFill="1" applyBorder="1" applyAlignment="1">
      <alignment horizontal="center"/>
    </xf>
    <xf numFmtId="0" fontId="8" fillId="34" borderId="0" xfId="0" applyFont="1" applyFill="1" applyBorder="1" applyAlignment="1">
      <alignment horizontal="center" wrapText="1"/>
    </xf>
    <xf numFmtId="2" fontId="7" fillId="34" borderId="0" xfId="0" applyNumberFormat="1" applyFont="1" applyFill="1" applyBorder="1" applyAlignment="1">
      <alignment horizontal="center" wrapText="1"/>
    </xf>
    <xf numFmtId="0" fontId="18" fillId="34" borderId="0" xfId="0" applyFont="1" applyFill="1" applyBorder="1" applyAlignment="1">
      <alignment horizontal="center" wrapText="1"/>
    </xf>
    <xf numFmtId="2" fontId="18" fillId="34" borderId="0" xfId="0" applyNumberFormat="1" applyFont="1" applyFill="1" applyBorder="1" applyAlignment="1">
      <alignment horizontal="center" wrapText="1"/>
    </xf>
    <xf numFmtId="0" fontId="2" fillId="34" borderId="0" xfId="0" applyFont="1" applyFill="1" applyBorder="1" applyAlignment="1">
      <alignment wrapText="1"/>
    </xf>
    <xf numFmtId="0" fontId="6" fillId="34" borderId="0" xfId="0" applyFont="1" applyFill="1" applyBorder="1" applyAlignment="1">
      <alignment horizontal="center" wrapText="1"/>
    </xf>
    <xf numFmtId="0" fontId="14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2" fontId="0" fillId="34" borderId="0" xfId="0" applyNumberFormat="1" applyFill="1" applyBorder="1" applyAlignment="1">
      <alignment/>
    </xf>
    <xf numFmtId="0" fontId="2" fillId="34" borderId="0" xfId="0" applyFont="1" applyFill="1" applyBorder="1" applyAlignment="1">
      <alignment/>
    </xf>
    <xf numFmtId="0" fontId="6" fillId="34" borderId="0" xfId="0" applyFont="1" applyFill="1" applyBorder="1" applyAlignment="1">
      <alignment wrapText="1"/>
    </xf>
    <xf numFmtId="0" fontId="13" fillId="34" borderId="0" xfId="0" applyFont="1" applyFill="1" applyBorder="1" applyAlignment="1">
      <alignment horizontal="left" vertical="center" wrapText="1"/>
    </xf>
    <xf numFmtId="0" fontId="13" fillId="34" borderId="0" xfId="54" applyFont="1" applyFill="1" applyBorder="1" applyAlignment="1">
      <alignment horizontal="left" vertical="center" wrapText="1"/>
      <protection/>
    </xf>
    <xf numFmtId="0" fontId="0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15" fillId="34" borderId="0" xfId="0" applyFont="1" applyFill="1" applyBorder="1" applyAlignment="1">
      <alignment wrapText="1"/>
    </xf>
    <xf numFmtId="0" fontId="15" fillId="34" borderId="0" xfId="0" applyFont="1" applyFill="1" applyBorder="1" applyAlignment="1">
      <alignment horizontal="center"/>
    </xf>
    <xf numFmtId="2" fontId="6" fillId="34" borderId="0" xfId="0" applyNumberFormat="1" applyFont="1" applyFill="1" applyBorder="1" applyAlignment="1">
      <alignment wrapText="1"/>
    </xf>
    <xf numFmtId="49" fontId="15" fillId="34" borderId="0" xfId="0" applyNumberFormat="1" applyFont="1" applyFill="1" applyBorder="1" applyAlignment="1">
      <alignment horizontal="center" wrapText="1"/>
    </xf>
    <xf numFmtId="0" fontId="0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0" fontId="6" fillId="34" borderId="0" xfId="0" applyFont="1" applyFill="1" applyAlignment="1">
      <alignment horizontal="center"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wrapText="1"/>
    </xf>
    <xf numFmtId="0" fontId="2" fillId="0" borderId="10" xfId="0" applyFont="1" applyBorder="1" applyAlignment="1">
      <alignment horizontal="right" vertical="center"/>
    </xf>
    <xf numFmtId="0" fontId="19" fillId="0" borderId="0" xfId="0" applyFont="1" applyAlignment="1">
      <alignment wrapText="1"/>
    </xf>
    <xf numFmtId="0" fontId="2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wrapText="1"/>
    </xf>
    <xf numFmtId="2" fontId="2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2" fontId="6" fillId="0" borderId="0" xfId="0" applyNumberFormat="1" applyFont="1" applyFill="1" applyAlignment="1">
      <alignment wrapText="1"/>
    </xf>
    <xf numFmtId="0" fontId="11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wrapText="1"/>
    </xf>
    <xf numFmtId="0" fontId="15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wrapText="1"/>
    </xf>
    <xf numFmtId="0" fontId="15" fillId="0" borderId="15" xfId="0" applyFont="1" applyBorder="1" applyAlignment="1">
      <alignment horizontal="center"/>
    </xf>
    <xf numFmtId="2" fontId="6" fillId="34" borderId="0" xfId="0" applyNumberFormat="1" applyFont="1" applyFill="1" applyAlignment="1">
      <alignment wrapText="1"/>
    </xf>
    <xf numFmtId="0" fontId="4" fillId="0" borderId="0" xfId="0" applyFont="1" applyAlignment="1">
      <alignment horizontal="left" wrapText="1"/>
    </xf>
    <xf numFmtId="0" fontId="7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2" fontId="6" fillId="0" borderId="0" xfId="0" applyNumberFormat="1" applyFont="1" applyFill="1" applyAlignment="1">
      <alignment/>
    </xf>
    <xf numFmtId="0" fontId="9" fillId="0" borderId="0" xfId="0" applyFont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NumberFormat="1" applyFont="1" applyBorder="1" applyAlignment="1">
      <alignment wrapText="1"/>
    </xf>
    <xf numFmtId="0" fontId="6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wrapText="1"/>
    </xf>
    <xf numFmtId="0" fontId="2" fillId="34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Fill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tyl 1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I22"/>
  <sheetViews>
    <sheetView zoomScalePageLayoutView="0" workbookViewId="0" topLeftCell="A1">
      <selection activeCell="D13" sqref="D13"/>
    </sheetView>
  </sheetViews>
  <sheetFormatPr defaultColWidth="11.57421875" defaultRowHeight="12.75"/>
  <cols>
    <col min="1" max="1" width="7.7109375" style="1" customWidth="1"/>
    <col min="2" max="2" width="47.140625" style="1" customWidth="1"/>
    <col min="3" max="3" width="20.00390625" style="2" customWidth="1"/>
    <col min="4" max="4" width="21.00390625" style="3" customWidth="1"/>
    <col min="5" max="209" width="11.57421875" style="3" customWidth="1"/>
    <col min="210" max="212" width="12.57421875" style="4" customWidth="1"/>
    <col min="213" max="255" width="11.57421875" style="4" customWidth="1"/>
  </cols>
  <sheetData>
    <row r="1" spans="1:217" s="7" customFormat="1" ht="15.75">
      <c r="A1" s="5"/>
      <c r="B1" s="5"/>
      <c r="C1" s="6"/>
      <c r="HB1" s="8"/>
      <c r="HC1" s="8"/>
      <c r="HD1" s="8"/>
      <c r="HE1" s="8"/>
      <c r="HF1" s="8"/>
      <c r="HG1" s="8"/>
      <c r="HH1" s="8"/>
      <c r="HI1" s="8"/>
    </row>
    <row r="2" spans="1:217" s="7" customFormat="1" ht="30.75">
      <c r="A2" s="5" t="s">
        <v>0</v>
      </c>
      <c r="B2" s="5" t="s">
        <v>1</v>
      </c>
      <c r="C2" s="9"/>
      <c r="HB2" s="8"/>
      <c r="HC2" s="8"/>
      <c r="HD2" s="8"/>
      <c r="HE2" s="8"/>
      <c r="HF2" s="8"/>
      <c r="HG2" s="8"/>
      <c r="HH2" s="8"/>
      <c r="HI2" s="8"/>
    </row>
    <row r="3" spans="1:3" ht="15">
      <c r="A3" s="10">
        <v>1</v>
      </c>
      <c r="B3" s="11" t="s">
        <v>2</v>
      </c>
      <c r="C3" s="12"/>
    </row>
    <row r="4" spans="1:217" s="7" customFormat="1" ht="15.75">
      <c r="A4" s="13">
        <v>2</v>
      </c>
      <c r="B4" s="14" t="s">
        <v>3</v>
      </c>
      <c r="C4" s="15"/>
      <c r="HB4" s="8"/>
      <c r="HC4" s="8"/>
      <c r="HD4" s="8"/>
      <c r="HE4" s="8"/>
      <c r="HF4" s="8"/>
      <c r="HG4" s="8"/>
      <c r="HH4" s="8"/>
      <c r="HI4" s="8"/>
    </row>
    <row r="5" spans="1:217" s="7" customFormat="1" ht="15.75">
      <c r="A5" s="13">
        <v>3</v>
      </c>
      <c r="B5" s="14" t="s">
        <v>4</v>
      </c>
      <c r="C5" s="15"/>
      <c r="HB5" s="8"/>
      <c r="HC5" s="8"/>
      <c r="HD5" s="8"/>
      <c r="HE5" s="8"/>
      <c r="HF5" s="8"/>
      <c r="HG5" s="8"/>
      <c r="HH5" s="8"/>
      <c r="HI5" s="8"/>
    </row>
    <row r="6" spans="1:217" s="7" customFormat="1" ht="15.75">
      <c r="A6" s="13">
        <v>4</v>
      </c>
      <c r="B6" s="16" t="s">
        <v>5</v>
      </c>
      <c r="C6" s="15"/>
      <c r="HB6" s="8"/>
      <c r="HC6" s="8"/>
      <c r="HD6" s="8"/>
      <c r="HE6" s="8"/>
      <c r="HF6" s="8"/>
      <c r="HG6" s="8"/>
      <c r="HH6" s="8"/>
      <c r="HI6" s="8"/>
    </row>
    <row r="7" spans="1:4" ht="15">
      <c r="A7" s="17">
        <v>5</v>
      </c>
      <c r="B7" s="14" t="s">
        <v>6</v>
      </c>
      <c r="C7" s="18"/>
      <c r="D7" s="19"/>
    </row>
    <row r="8" spans="1:3" ht="16.5" customHeight="1">
      <c r="A8" s="17">
        <v>6</v>
      </c>
      <c r="B8" s="14" t="s">
        <v>7</v>
      </c>
      <c r="C8" s="18"/>
    </row>
    <row r="9" spans="1:3" ht="16.5" customHeight="1">
      <c r="A9" s="17">
        <v>7</v>
      </c>
      <c r="B9" s="20" t="s">
        <v>8</v>
      </c>
      <c r="C9" s="18"/>
    </row>
    <row r="10" spans="1:3" ht="15">
      <c r="A10" s="17">
        <v>8</v>
      </c>
      <c r="B10" s="21" t="s">
        <v>9</v>
      </c>
      <c r="C10" s="18"/>
    </row>
    <row r="11" spans="1:3" ht="15">
      <c r="A11" s="17">
        <v>9</v>
      </c>
      <c r="B11" s="22" t="s">
        <v>10</v>
      </c>
      <c r="C11" s="18"/>
    </row>
    <row r="12" spans="1:217" s="3" customFormat="1" ht="15">
      <c r="A12" s="17">
        <v>10</v>
      </c>
      <c r="B12" s="14" t="s">
        <v>11</v>
      </c>
      <c r="C12" s="15"/>
      <c r="HB12" s="4"/>
      <c r="HC12" s="4"/>
      <c r="HD12" s="4"/>
      <c r="HE12" s="4"/>
      <c r="HF12" s="4"/>
      <c r="HG12" s="4"/>
      <c r="HH12" s="4"/>
      <c r="HI12" s="4"/>
    </row>
    <row r="13" spans="1:217" s="3" customFormat="1" ht="15">
      <c r="A13" s="17">
        <v>11</v>
      </c>
      <c r="B13" s="14" t="s">
        <v>12</v>
      </c>
      <c r="C13" s="18"/>
      <c r="HB13" s="4"/>
      <c r="HC13" s="4"/>
      <c r="HD13" s="4"/>
      <c r="HE13" s="4"/>
      <c r="HF13" s="4"/>
      <c r="HG13" s="4"/>
      <c r="HH13" s="4"/>
      <c r="HI13" s="4"/>
    </row>
    <row r="14" spans="1:217" s="3" customFormat="1" ht="15">
      <c r="A14" s="23">
        <v>12</v>
      </c>
      <c r="B14" s="22" t="s">
        <v>13</v>
      </c>
      <c r="C14" s="18"/>
      <c r="D14" s="4"/>
      <c r="HB14" s="4"/>
      <c r="HC14" s="4"/>
      <c r="HD14" s="4"/>
      <c r="HE14" s="4"/>
      <c r="HF14" s="4"/>
      <c r="HG14" s="4"/>
      <c r="HH14" s="4"/>
      <c r="HI14" s="4"/>
    </row>
    <row r="15" spans="1:3" ht="15">
      <c r="A15" s="23">
        <v>13</v>
      </c>
      <c r="B15" s="14" t="s">
        <v>14</v>
      </c>
      <c r="C15" s="18"/>
    </row>
    <row r="16" spans="1:4" s="4" customFormat="1" ht="15">
      <c r="A16" s="23">
        <v>14</v>
      </c>
      <c r="B16" s="22" t="s">
        <v>15</v>
      </c>
      <c r="C16" s="18"/>
      <c r="D16" s="3"/>
    </row>
    <row r="17" spans="1:4" ht="15">
      <c r="A17" s="23">
        <v>15</v>
      </c>
      <c r="B17" s="24" t="s">
        <v>16</v>
      </c>
      <c r="C17" s="18"/>
      <c r="D17" s="25"/>
    </row>
    <row r="18" spans="1:3" ht="15">
      <c r="A18" s="23">
        <v>16</v>
      </c>
      <c r="B18" s="26" t="s">
        <v>17</v>
      </c>
      <c r="C18" s="27"/>
    </row>
    <row r="19" spans="1:3" ht="15">
      <c r="A19" s="23">
        <v>17</v>
      </c>
      <c r="B19" s="22" t="s">
        <v>18</v>
      </c>
      <c r="C19" s="12"/>
    </row>
    <row r="20" spans="1:3" ht="15">
      <c r="A20" s="23">
        <v>18</v>
      </c>
      <c r="B20" s="20" t="s">
        <v>19</v>
      </c>
      <c r="C20" s="12"/>
    </row>
    <row r="21" spans="1:3" ht="15">
      <c r="A21" s="23">
        <v>19</v>
      </c>
      <c r="B21" s="20" t="s">
        <v>20</v>
      </c>
      <c r="C21" s="12"/>
    </row>
    <row r="22" ht="15.75">
      <c r="C22" s="6"/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G4" sqref="G4"/>
    </sheetView>
  </sheetViews>
  <sheetFormatPr defaultColWidth="12.00390625" defaultRowHeight="12.75"/>
  <cols>
    <col min="1" max="1" width="5.00390625" style="1" customWidth="1"/>
    <col min="2" max="2" width="18.140625" style="3" customWidth="1"/>
    <col min="3" max="3" width="23.28125" style="3" customWidth="1"/>
    <col min="4" max="4" width="11.57421875" style="1" customWidth="1"/>
    <col min="5" max="249" width="11.57421875" style="3" customWidth="1"/>
    <col min="250" max="16384" width="12.00390625" style="3" customWidth="1"/>
  </cols>
  <sheetData>
    <row r="1" spans="1:6" ht="15.75">
      <c r="A1" s="89"/>
      <c r="B1" s="3" t="s">
        <v>78</v>
      </c>
      <c r="C1" s="7" t="s">
        <v>79</v>
      </c>
      <c r="D1" s="89"/>
      <c r="E1" s="89"/>
      <c r="F1" s="89"/>
    </row>
    <row r="2" spans="1:6" ht="15">
      <c r="A2" s="89"/>
      <c r="B2" s="89"/>
      <c r="C2" s="89"/>
      <c r="D2" s="89"/>
      <c r="E2" s="89"/>
      <c r="F2" s="89"/>
    </row>
    <row r="3" spans="1:10" ht="45">
      <c r="A3" s="76" t="s">
        <v>58</v>
      </c>
      <c r="B3" s="67" t="s">
        <v>23</v>
      </c>
      <c r="C3" s="67" t="s">
        <v>24</v>
      </c>
      <c r="D3" s="66" t="s">
        <v>59</v>
      </c>
      <c r="E3" s="66" t="s">
        <v>29</v>
      </c>
      <c r="F3" s="66" t="s">
        <v>31</v>
      </c>
      <c r="G3" s="68" t="s">
        <v>60</v>
      </c>
      <c r="H3" s="69" t="s">
        <v>59</v>
      </c>
      <c r="I3" s="68" t="s">
        <v>29</v>
      </c>
      <c r="J3" s="68" t="s">
        <v>31</v>
      </c>
    </row>
    <row r="4" spans="1:10" ht="15">
      <c r="A4" s="79">
        <v>1</v>
      </c>
      <c r="B4" s="90" t="s">
        <v>80</v>
      </c>
      <c r="C4" s="90" t="s">
        <v>81</v>
      </c>
      <c r="D4" s="71">
        <v>3</v>
      </c>
      <c r="E4" s="72">
        <v>1659</v>
      </c>
      <c r="F4" s="72">
        <f>D4*E4</f>
        <v>4977</v>
      </c>
      <c r="G4" s="91"/>
      <c r="H4" s="91"/>
      <c r="I4" s="91">
        <v>1379.32</v>
      </c>
      <c r="J4" s="91"/>
    </row>
    <row r="5" spans="1:6" ht="15">
      <c r="A5" s="92"/>
      <c r="B5"/>
      <c r="C5"/>
      <c r="D5"/>
      <c r="E5"/>
      <c r="F5" s="72">
        <f>SUM(F4)</f>
        <v>4977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E33"/>
  <sheetViews>
    <sheetView zoomScalePageLayoutView="0" workbookViewId="0" topLeftCell="A1">
      <selection activeCell="K8" sqref="K8"/>
    </sheetView>
  </sheetViews>
  <sheetFormatPr defaultColWidth="11.57421875" defaultRowHeight="12.75"/>
  <cols>
    <col min="1" max="1" width="7.140625" style="3" customWidth="1"/>
    <col min="2" max="2" width="30.140625" style="3" customWidth="1"/>
    <col min="3" max="3" width="19.7109375" style="1" customWidth="1"/>
    <col min="4" max="4" width="11.57421875" style="3" customWidth="1"/>
    <col min="5" max="5" width="11.57421875" style="2" customWidth="1"/>
    <col min="6" max="8" width="11.57421875" style="3" customWidth="1"/>
    <col min="9" max="9" width="11.57421875" style="2" customWidth="1"/>
    <col min="10" max="236" width="11.57421875" style="3" customWidth="1"/>
    <col min="237" max="238" width="12.57421875" style="0" customWidth="1"/>
  </cols>
  <sheetData>
    <row r="1" spans="1:4" ht="15.75">
      <c r="A1" s="1">
        <f>Pakiety!A6</f>
        <v>4</v>
      </c>
      <c r="B1" s="81" t="s">
        <v>21</v>
      </c>
      <c r="C1" s="65" t="s">
        <v>5</v>
      </c>
      <c r="D1" s="64"/>
    </row>
    <row r="2" spans="1:4" ht="15">
      <c r="A2" s="1"/>
      <c r="B2" s="63"/>
      <c r="C2" s="64"/>
      <c r="D2" s="64"/>
    </row>
    <row r="3" spans="1:13" ht="29.25">
      <c r="A3" s="33" t="s">
        <v>22</v>
      </c>
      <c r="B3" s="93" t="s">
        <v>23</v>
      </c>
      <c r="C3" s="34" t="s">
        <v>24</v>
      </c>
      <c r="D3" s="37" t="s">
        <v>25</v>
      </c>
      <c r="E3" s="94" t="s">
        <v>26</v>
      </c>
      <c r="F3" s="94" t="s">
        <v>27</v>
      </c>
      <c r="G3" s="95" t="s">
        <v>28</v>
      </c>
      <c r="H3" s="96" t="s">
        <v>29</v>
      </c>
      <c r="I3" s="97" t="s">
        <v>30</v>
      </c>
      <c r="J3" s="96" t="s">
        <v>31</v>
      </c>
      <c r="K3" s="96" t="s">
        <v>32</v>
      </c>
      <c r="L3" s="98" t="s">
        <v>33</v>
      </c>
      <c r="M3" s="99"/>
    </row>
    <row r="4" spans="1:14" ht="22.5" customHeight="1">
      <c r="A4" s="100">
        <v>1</v>
      </c>
      <c r="B4" s="101" t="s">
        <v>82</v>
      </c>
      <c r="C4" s="102" t="s">
        <v>83</v>
      </c>
      <c r="D4" s="103">
        <v>15</v>
      </c>
      <c r="E4" s="104"/>
      <c r="F4" s="105"/>
      <c r="G4" s="105"/>
      <c r="H4" s="104"/>
      <c r="I4" s="104"/>
      <c r="J4" s="105"/>
      <c r="K4" s="105"/>
      <c r="L4" s="105"/>
      <c r="M4" s="106"/>
      <c r="N4" s="107"/>
    </row>
    <row r="5" spans="1:14" ht="22.5" customHeight="1">
      <c r="A5" s="100">
        <v>2</v>
      </c>
      <c r="B5" s="101" t="s">
        <v>84</v>
      </c>
      <c r="C5" s="102" t="s">
        <v>85</v>
      </c>
      <c r="D5" s="103">
        <v>6</v>
      </c>
      <c r="E5" s="104"/>
      <c r="F5" s="105"/>
      <c r="G5" s="105"/>
      <c r="H5" s="104"/>
      <c r="I5" s="104"/>
      <c r="J5" s="105"/>
      <c r="K5" s="105"/>
      <c r="L5" s="105"/>
      <c r="M5" s="108"/>
      <c r="N5" s="107"/>
    </row>
    <row r="6" spans="1:239" s="107" customFormat="1" ht="32.25" customHeight="1">
      <c r="A6" s="109">
        <v>3</v>
      </c>
      <c r="B6" s="101" t="s">
        <v>86</v>
      </c>
      <c r="C6" s="110" t="s">
        <v>87</v>
      </c>
      <c r="D6" s="111">
        <v>2</v>
      </c>
      <c r="E6" s="112"/>
      <c r="F6" s="113"/>
      <c r="G6" s="113"/>
      <c r="H6" s="112"/>
      <c r="I6" s="104"/>
      <c r="J6" s="113"/>
      <c r="K6" s="113"/>
      <c r="L6" s="113"/>
      <c r="M6" s="114"/>
      <c r="N6" s="115"/>
      <c r="HW6" s="116"/>
      <c r="HX6" s="116"/>
      <c r="HY6" s="116"/>
      <c r="HZ6" s="116"/>
      <c r="IA6" s="116"/>
      <c r="IB6" s="116"/>
      <c r="IC6" s="117"/>
      <c r="ID6" s="117"/>
      <c r="IE6" s="117"/>
    </row>
    <row r="7" spans="1:239" s="107" customFormat="1" ht="22.5" customHeight="1">
      <c r="A7" s="118"/>
      <c r="B7"/>
      <c r="C7" s="119"/>
      <c r="D7" s="120"/>
      <c r="E7" s="12"/>
      <c r="F7" s="121"/>
      <c r="G7" s="121"/>
      <c r="H7" s="121"/>
      <c r="I7" s="12"/>
      <c r="J7" s="121"/>
      <c r="K7" s="121"/>
      <c r="L7" s="121"/>
      <c r="M7" s="122"/>
      <c r="N7" s="3"/>
      <c r="HW7" s="116"/>
      <c r="HX7" s="116"/>
      <c r="HY7" s="116"/>
      <c r="HZ7" s="116"/>
      <c r="IA7" s="116"/>
      <c r="IB7" s="116"/>
      <c r="IC7" s="117"/>
      <c r="ID7" s="117"/>
      <c r="IE7" s="117"/>
    </row>
    <row r="8" spans="1:14" s="115" customFormat="1" ht="27.75" customHeight="1">
      <c r="A8" s="118"/>
      <c r="B8" s="122"/>
      <c r="C8" s="119"/>
      <c r="D8" s="120"/>
      <c r="E8" s="12"/>
      <c r="F8" s="121"/>
      <c r="G8" s="121"/>
      <c r="H8" s="121"/>
      <c r="I8" s="12"/>
      <c r="J8" s="12"/>
      <c r="K8" s="121"/>
      <c r="L8" s="121"/>
      <c r="M8" s="121"/>
      <c r="N8" s="3"/>
    </row>
    <row r="9" spans="1:14" ht="15">
      <c r="A9" s="123"/>
      <c r="B9" s="122"/>
      <c r="C9" s="119"/>
      <c r="D9" s="120"/>
      <c r="E9" s="124"/>
      <c r="F9" s="125"/>
      <c r="G9" s="125"/>
      <c r="H9" s="125"/>
      <c r="I9" s="124"/>
      <c r="J9" s="125"/>
      <c r="K9" s="125"/>
      <c r="L9" s="125"/>
      <c r="M9" s="125"/>
      <c r="N9" s="44"/>
    </row>
    <row r="10" spans="1:12" ht="15">
      <c r="A10" s="118"/>
      <c r="B10" s="63"/>
      <c r="C10" s="119"/>
      <c r="D10" s="126"/>
      <c r="E10" s="12"/>
      <c r="F10" s="121"/>
      <c r="G10" s="121"/>
      <c r="H10" s="121"/>
      <c r="I10" s="12"/>
      <c r="J10" s="121"/>
      <c r="K10" s="121"/>
      <c r="L10" s="121"/>
    </row>
    <row r="11" spans="1:239" s="44" customFormat="1" ht="15">
      <c r="A11" s="118"/>
      <c r="B11" s="122"/>
      <c r="C11" s="119"/>
      <c r="D11" s="120"/>
      <c r="E11" s="12"/>
      <c r="F11" s="121"/>
      <c r="G11" s="121"/>
      <c r="H11" s="121"/>
      <c r="I11" s="12"/>
      <c r="J11" s="121"/>
      <c r="K11" s="121"/>
      <c r="L11" s="121"/>
      <c r="M11" s="3"/>
      <c r="N11" s="3"/>
      <c r="HU11" s="3"/>
      <c r="HV11" s="3"/>
      <c r="HW11" s="3"/>
      <c r="HX11" s="3"/>
      <c r="HY11" s="3"/>
      <c r="HZ11" s="3"/>
      <c r="IA11" s="3"/>
      <c r="IB11" s="4"/>
      <c r="IC11" s="4"/>
      <c r="ID11" s="4"/>
      <c r="IE11" s="4"/>
    </row>
    <row r="12" spans="1:12" ht="15">
      <c r="A12" s="123"/>
      <c r="B12" s="122"/>
      <c r="C12" s="119"/>
      <c r="D12" s="120"/>
      <c r="E12" s="12"/>
      <c r="F12" s="121"/>
      <c r="G12" s="121"/>
      <c r="H12" s="121"/>
      <c r="I12" s="12"/>
      <c r="J12" s="121"/>
      <c r="K12" s="121"/>
      <c r="L12" s="121"/>
    </row>
    <row r="13" spans="1:12" ht="15">
      <c r="A13" s="118"/>
      <c r="B13" s="122"/>
      <c r="C13" s="119"/>
      <c r="D13" s="120"/>
      <c r="E13" s="12"/>
      <c r="F13" s="121"/>
      <c r="G13" s="121"/>
      <c r="H13" s="121"/>
      <c r="I13" s="12"/>
      <c r="J13" s="121"/>
      <c r="K13" s="121"/>
      <c r="L13" s="121"/>
    </row>
    <row r="14" spans="1:12" ht="15">
      <c r="A14" s="118"/>
      <c r="B14" s="63"/>
      <c r="C14" s="119"/>
      <c r="D14" s="126"/>
      <c r="E14" s="12"/>
      <c r="F14" s="121"/>
      <c r="G14" s="121"/>
      <c r="H14" s="121"/>
      <c r="I14" s="12"/>
      <c r="J14" s="121"/>
      <c r="K14" s="121"/>
      <c r="L14" s="121"/>
    </row>
    <row r="15" spans="1:12" ht="15">
      <c r="A15" s="123"/>
      <c r="B15" s="127"/>
      <c r="C15" s="123"/>
      <c r="D15" s="128"/>
      <c r="E15" s="12"/>
      <c r="F15" s="121"/>
      <c r="G15" s="121"/>
      <c r="H15" s="121"/>
      <c r="I15" s="12"/>
      <c r="J15" s="121"/>
      <c r="K15" s="121"/>
      <c r="L15" s="121"/>
    </row>
    <row r="16" spans="1:12" ht="15">
      <c r="A16" s="118"/>
      <c r="B16" s="122"/>
      <c r="C16" s="119"/>
      <c r="D16" s="120"/>
      <c r="E16" s="12"/>
      <c r="F16" s="121"/>
      <c r="G16" s="121"/>
      <c r="H16" s="121"/>
      <c r="I16" s="12"/>
      <c r="J16" s="121"/>
      <c r="K16" s="121"/>
      <c r="L16" s="121"/>
    </row>
    <row r="17" spans="1:12" ht="15">
      <c r="A17" s="118"/>
      <c r="B17" s="122"/>
      <c r="C17" s="119"/>
      <c r="D17" s="120"/>
      <c r="E17" s="12"/>
      <c r="F17" s="121"/>
      <c r="G17" s="121"/>
      <c r="H17" s="121"/>
      <c r="I17" s="12"/>
      <c r="J17" s="121"/>
      <c r="K17" s="121"/>
      <c r="L17" s="121"/>
    </row>
    <row r="18" spans="1:12" ht="15">
      <c r="A18" s="123"/>
      <c r="B18" s="122"/>
      <c r="C18" s="119"/>
      <c r="D18" s="120"/>
      <c r="E18" s="12"/>
      <c r="F18" s="121"/>
      <c r="G18" s="121"/>
      <c r="H18" s="121"/>
      <c r="I18" s="12"/>
      <c r="J18" s="121"/>
      <c r="K18" s="121"/>
      <c r="L18" s="121"/>
    </row>
    <row r="19" spans="1:12" ht="15">
      <c r="A19" s="118"/>
      <c r="B19" s="127"/>
      <c r="C19" s="123"/>
      <c r="D19" s="128"/>
      <c r="E19" s="12"/>
      <c r="F19" s="121"/>
      <c r="G19" s="121"/>
      <c r="H19" s="121"/>
      <c r="I19" s="12"/>
      <c r="J19" s="121"/>
      <c r="K19" s="121"/>
      <c r="L19" s="121"/>
    </row>
    <row r="20" spans="1:12" ht="15">
      <c r="A20" s="118"/>
      <c r="B20" s="127"/>
      <c r="C20" s="123"/>
      <c r="D20" s="128"/>
      <c r="E20" s="12"/>
      <c r="F20" s="121"/>
      <c r="G20" s="121"/>
      <c r="H20" s="121"/>
      <c r="I20" s="12"/>
      <c r="J20" s="121"/>
      <c r="K20" s="121"/>
      <c r="L20" s="121"/>
    </row>
    <row r="21" spans="1:12" ht="15">
      <c r="A21" s="123"/>
      <c r="B21" s="122"/>
      <c r="C21" s="119"/>
      <c r="D21" s="120"/>
      <c r="E21" s="12"/>
      <c r="F21" s="121"/>
      <c r="G21" s="121"/>
      <c r="H21" s="121"/>
      <c r="I21" s="12"/>
      <c r="J21" s="121"/>
      <c r="K21" s="121"/>
      <c r="L21" s="121"/>
    </row>
    <row r="22" spans="1:12" ht="15">
      <c r="A22" s="118"/>
      <c r="B22" s="122"/>
      <c r="C22" s="119"/>
      <c r="D22" s="120"/>
      <c r="E22" s="12"/>
      <c r="F22" s="121"/>
      <c r="G22" s="121"/>
      <c r="H22" s="121"/>
      <c r="I22" s="12"/>
      <c r="J22" s="121"/>
      <c r="K22" s="121"/>
      <c r="L22" s="121"/>
    </row>
    <row r="23" spans="1:12" ht="15">
      <c r="A23" s="118"/>
      <c r="B23" s="122"/>
      <c r="C23" s="119"/>
      <c r="D23" s="120"/>
      <c r="E23" s="12"/>
      <c r="F23" s="121"/>
      <c r="G23" s="121"/>
      <c r="H23" s="121"/>
      <c r="I23" s="12"/>
      <c r="J23" s="121"/>
      <c r="K23" s="121"/>
      <c r="L23" s="121"/>
    </row>
    <row r="24" spans="1:12" ht="15">
      <c r="A24" s="123"/>
      <c r="B24" s="122"/>
      <c r="C24" s="119"/>
      <c r="D24" s="120"/>
      <c r="E24" s="12"/>
      <c r="F24" s="121"/>
      <c r="G24" s="121"/>
      <c r="H24" s="121"/>
      <c r="I24" s="12"/>
      <c r="J24" s="121"/>
      <c r="K24" s="121"/>
      <c r="L24" s="121"/>
    </row>
    <row r="25" spans="1:12" ht="15">
      <c r="A25" s="118"/>
      <c r="B25" s="122"/>
      <c r="C25" s="119"/>
      <c r="D25" s="120"/>
      <c r="E25" s="12"/>
      <c r="F25" s="121"/>
      <c r="G25" s="121"/>
      <c r="H25" s="121"/>
      <c r="I25" s="12"/>
      <c r="J25" s="121"/>
      <c r="K25" s="121"/>
      <c r="L25" s="121"/>
    </row>
    <row r="26" spans="1:12" ht="15">
      <c r="A26" s="118"/>
      <c r="B26" s="122"/>
      <c r="C26" s="119"/>
      <c r="D26" s="120"/>
      <c r="E26" s="12"/>
      <c r="F26" s="121"/>
      <c r="G26" s="121"/>
      <c r="H26" s="121"/>
      <c r="I26" s="12"/>
      <c r="J26" s="121"/>
      <c r="K26" s="121"/>
      <c r="L26" s="121"/>
    </row>
    <row r="27" spans="1:12" ht="15">
      <c r="A27" s="118"/>
      <c r="B27" s="122"/>
      <c r="C27" s="119"/>
      <c r="D27" s="120"/>
      <c r="E27" s="12"/>
      <c r="F27" s="121"/>
      <c r="G27" s="121"/>
      <c r="H27" s="121"/>
      <c r="I27" s="12"/>
      <c r="J27" s="121"/>
      <c r="K27" s="121"/>
      <c r="L27" s="121"/>
    </row>
    <row r="28" spans="1:12" ht="15">
      <c r="A28" s="118"/>
      <c r="B28" s="122"/>
      <c r="C28" s="119"/>
      <c r="D28" s="120"/>
      <c r="E28" s="12"/>
      <c r="F28" s="121"/>
      <c r="G28" s="121"/>
      <c r="H28" s="121"/>
      <c r="I28" s="12"/>
      <c r="J28" s="121"/>
      <c r="K28" s="121"/>
      <c r="L28" s="121"/>
    </row>
    <row r="29" spans="1:12" ht="15">
      <c r="A29" s="118"/>
      <c r="B29" s="122"/>
      <c r="C29" s="119"/>
      <c r="D29" s="120"/>
      <c r="E29" s="12"/>
      <c r="F29" s="121"/>
      <c r="G29" s="121"/>
      <c r="H29" s="121"/>
      <c r="I29" s="12"/>
      <c r="J29" s="121"/>
      <c r="K29" s="121"/>
      <c r="L29" s="121"/>
    </row>
    <row r="30" spans="1:12" ht="15">
      <c r="A30" s="118"/>
      <c r="B30" s="122"/>
      <c r="C30" s="119"/>
      <c r="D30" s="120"/>
      <c r="E30" s="12"/>
      <c r="F30" s="121"/>
      <c r="G30" s="121"/>
      <c r="H30" s="121"/>
      <c r="I30" s="12"/>
      <c r="J30" s="121"/>
      <c r="K30" s="121"/>
      <c r="L30" s="121"/>
    </row>
    <row r="31" spans="1:12" ht="15">
      <c r="A31" s="123"/>
      <c r="B31" s="122"/>
      <c r="C31" s="119"/>
      <c r="D31" s="120"/>
      <c r="E31" s="12"/>
      <c r="F31" s="121"/>
      <c r="G31" s="121"/>
      <c r="H31" s="121"/>
      <c r="I31" s="12"/>
      <c r="J31" s="121"/>
      <c r="K31" s="121"/>
      <c r="L31" s="121"/>
    </row>
    <row r="32" spans="1:12" ht="15">
      <c r="A32" s="118"/>
      <c r="B32" s="122"/>
      <c r="C32" s="119"/>
      <c r="D32" s="120"/>
      <c r="E32" s="12"/>
      <c r="F32" s="121"/>
      <c r="G32" s="121"/>
      <c r="H32" s="121"/>
      <c r="I32" s="12"/>
      <c r="J32" s="121"/>
      <c r="K32" s="121"/>
      <c r="L32" s="121"/>
    </row>
    <row r="33" spans="9:10" ht="15">
      <c r="I33" s="12"/>
      <c r="J33" s="121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G3" sqref="G3"/>
    </sheetView>
  </sheetViews>
  <sheetFormatPr defaultColWidth="11.57421875" defaultRowHeight="12.75"/>
  <cols>
    <col min="1" max="1" width="8.421875" style="0" customWidth="1"/>
    <col min="2" max="2" width="42.00390625" style="0" customWidth="1"/>
    <col min="3" max="3" width="22.57421875" style="0" customWidth="1"/>
  </cols>
  <sheetData>
    <row r="1" spans="2:3" ht="15.75">
      <c r="B1" s="3" t="s">
        <v>88</v>
      </c>
      <c r="C1" s="7" t="s">
        <v>89</v>
      </c>
    </row>
    <row r="3" spans="1:10" ht="30">
      <c r="A3" s="76" t="s">
        <v>58</v>
      </c>
      <c r="B3" s="67" t="s">
        <v>23</v>
      </c>
      <c r="C3" s="67" t="s">
        <v>24</v>
      </c>
      <c r="D3" s="66" t="s">
        <v>59</v>
      </c>
      <c r="E3" s="66" t="s">
        <v>29</v>
      </c>
      <c r="F3" s="66" t="s">
        <v>31</v>
      </c>
      <c r="G3" s="68" t="s">
        <v>60</v>
      </c>
      <c r="H3" s="69" t="s">
        <v>59</v>
      </c>
      <c r="I3" s="68" t="s">
        <v>29</v>
      </c>
      <c r="J3" s="68" t="s">
        <v>31</v>
      </c>
    </row>
    <row r="4" spans="1:6" ht="15">
      <c r="A4" s="79">
        <v>1</v>
      </c>
      <c r="B4" s="77"/>
      <c r="C4" s="77"/>
      <c r="D4" s="79"/>
      <c r="E4" s="78"/>
      <c r="F4" s="78"/>
    </row>
    <row r="5" spans="1:6" ht="15">
      <c r="A5" s="79">
        <v>2</v>
      </c>
      <c r="B5" s="77"/>
      <c r="C5" s="77"/>
      <c r="D5" s="79"/>
      <c r="E5" s="78"/>
      <c r="F5" s="78"/>
    </row>
    <row r="6" spans="1:6" ht="15">
      <c r="A6" s="79">
        <v>3</v>
      </c>
      <c r="B6" s="77"/>
      <c r="C6" s="77"/>
      <c r="D6" s="79"/>
      <c r="E6" s="78"/>
      <c r="F6" s="78"/>
    </row>
    <row r="7" spans="1:6" ht="15">
      <c r="A7" s="79">
        <v>4</v>
      </c>
      <c r="B7" s="77"/>
      <c r="C7" s="77"/>
      <c r="D7" s="79"/>
      <c r="E7" s="78"/>
      <c r="F7" s="78"/>
    </row>
    <row r="8" spans="1:6" ht="15">
      <c r="A8" s="79">
        <v>5</v>
      </c>
      <c r="B8" s="77"/>
      <c r="C8" s="77"/>
      <c r="D8" s="68"/>
      <c r="E8" s="78"/>
      <c r="F8" s="78"/>
    </row>
    <row r="9" spans="1:6" ht="15">
      <c r="A9" s="79">
        <v>6</v>
      </c>
      <c r="B9" s="77"/>
      <c r="C9" s="77"/>
      <c r="D9" s="68"/>
      <c r="E9" s="80"/>
      <c r="F9" s="78"/>
    </row>
    <row r="10" spans="1:6" ht="15">
      <c r="A10" s="79">
        <v>7</v>
      </c>
      <c r="B10" s="77"/>
      <c r="C10" s="77"/>
      <c r="D10" s="68"/>
      <c r="E10" s="80"/>
      <c r="F10" s="78"/>
    </row>
    <row r="11" spans="1:6" ht="15">
      <c r="A11" s="79">
        <v>8</v>
      </c>
      <c r="B11" s="77"/>
      <c r="C11" s="77"/>
      <c r="D11" s="68"/>
      <c r="E11" s="80"/>
      <c r="F11" s="78"/>
    </row>
    <row r="12" spans="1:6" ht="15">
      <c r="A12" s="79">
        <v>9</v>
      </c>
      <c r="B12" s="77"/>
      <c r="C12" s="77"/>
      <c r="D12" s="68"/>
      <c r="E12" s="80"/>
      <c r="F12" s="78"/>
    </row>
    <row r="13" spans="1:6" ht="15">
      <c r="A13" s="79">
        <v>10</v>
      </c>
      <c r="B13" s="77"/>
      <c r="C13" s="77"/>
      <c r="D13" s="68"/>
      <c r="E13" s="80"/>
      <c r="F13" s="78"/>
    </row>
    <row r="14" spans="1:6" ht="15">
      <c r="A14" s="79">
        <v>11</v>
      </c>
      <c r="B14" s="77"/>
      <c r="C14" s="77"/>
      <c r="D14" s="68"/>
      <c r="E14" s="80"/>
      <c r="F14" s="78"/>
    </row>
    <row r="15" spans="1:6" ht="15">
      <c r="A15" s="79">
        <v>12</v>
      </c>
      <c r="B15" s="77"/>
      <c r="C15" s="77"/>
      <c r="D15" s="68"/>
      <c r="E15" s="80"/>
      <c r="F15" s="78"/>
    </row>
    <row r="16" spans="1:6" ht="15">
      <c r="A16" s="71">
        <v>13</v>
      </c>
      <c r="B16" s="77"/>
      <c r="C16" s="77"/>
      <c r="D16" s="68"/>
      <c r="E16" s="80"/>
      <c r="F16" s="78"/>
    </row>
    <row r="17" spans="1:6" ht="15">
      <c r="A17" s="71">
        <v>14</v>
      </c>
      <c r="B17" s="77"/>
      <c r="C17" s="77"/>
      <c r="D17" s="68"/>
      <c r="E17" s="80"/>
      <c r="F17" s="78"/>
    </row>
    <row r="18" spans="1:6" ht="15">
      <c r="A18" s="71">
        <v>15</v>
      </c>
      <c r="B18" s="77"/>
      <c r="C18" s="77"/>
      <c r="D18" s="68"/>
      <c r="E18" s="80"/>
      <c r="F18" s="78"/>
    </row>
    <row r="19" ht="15">
      <c r="F19" s="72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B4" sqref="B4"/>
    </sheetView>
  </sheetViews>
  <sheetFormatPr defaultColWidth="11.57421875" defaultRowHeight="12.75"/>
  <cols>
    <col min="1" max="1" width="7.421875" style="0" customWidth="1"/>
    <col min="2" max="2" width="31.00390625" style="0" customWidth="1"/>
    <col min="3" max="3" width="33.7109375" style="0" customWidth="1"/>
  </cols>
  <sheetData>
    <row r="1" spans="2:6" ht="15.75">
      <c r="B1" s="3" t="s">
        <v>90</v>
      </c>
      <c r="C1" s="7" t="s">
        <v>91</v>
      </c>
      <c r="D1" s="74"/>
      <c r="E1" s="44"/>
      <c r="F1" s="44"/>
    </row>
    <row r="2" spans="1:6" ht="15">
      <c r="A2" s="74"/>
      <c r="B2" s="44"/>
      <c r="C2" s="44"/>
      <c r="D2" s="74"/>
      <c r="E2" s="44"/>
      <c r="F2" s="44"/>
    </row>
    <row r="3" spans="1:10" ht="30">
      <c r="A3" s="67" t="s">
        <v>58</v>
      </c>
      <c r="B3" s="67" t="s">
        <v>23</v>
      </c>
      <c r="C3" s="67" t="s">
        <v>24</v>
      </c>
      <c r="D3" s="66" t="s">
        <v>59</v>
      </c>
      <c r="E3" s="66" t="s">
        <v>29</v>
      </c>
      <c r="F3" s="66" t="s">
        <v>31</v>
      </c>
      <c r="G3" s="68" t="s">
        <v>60</v>
      </c>
      <c r="H3" s="69" t="s">
        <v>59</v>
      </c>
      <c r="I3" s="68" t="s">
        <v>29</v>
      </c>
      <c r="J3" s="68" t="s">
        <v>31</v>
      </c>
    </row>
    <row r="4" spans="1:10" ht="78" customHeight="1">
      <c r="A4" s="68">
        <v>1</v>
      </c>
      <c r="B4" s="77" t="s">
        <v>92</v>
      </c>
      <c r="C4" s="77" t="s">
        <v>93</v>
      </c>
      <c r="D4" s="68">
        <v>25</v>
      </c>
      <c r="E4" s="80">
        <v>43.2</v>
      </c>
      <c r="F4" s="78" t="e">
        <f>#REF!*#REF!</f>
        <v>#REF!</v>
      </c>
      <c r="G4" s="129"/>
      <c r="H4" s="129"/>
      <c r="I4" s="129">
        <v>58.6</v>
      </c>
      <c r="J4" s="129"/>
    </row>
    <row r="5" spans="6:10" ht="16.5">
      <c r="F5" s="88" t="e">
        <f>SUM(#REF!)</f>
        <v>#REF!</v>
      </c>
      <c r="G5" s="130"/>
      <c r="H5" s="130"/>
      <c r="I5" s="130"/>
      <c r="J5" s="130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J6" sqref="J6"/>
    </sheetView>
  </sheetViews>
  <sheetFormatPr defaultColWidth="11.57421875" defaultRowHeight="12.75"/>
  <cols>
    <col min="1" max="1" width="7.28125" style="0" customWidth="1"/>
    <col min="2" max="3" width="27.00390625" style="0" customWidth="1"/>
  </cols>
  <sheetData>
    <row r="1" spans="1:6" ht="15.75">
      <c r="A1" s="1"/>
      <c r="B1" s="3" t="s">
        <v>94</v>
      </c>
      <c r="C1" s="7" t="s">
        <v>95</v>
      </c>
      <c r="D1" s="3"/>
      <c r="E1" s="3"/>
      <c r="F1" s="3"/>
    </row>
    <row r="2" spans="1:6" ht="15">
      <c r="A2" s="1"/>
      <c r="B2" s="3"/>
      <c r="C2" s="3"/>
      <c r="D2" s="3"/>
      <c r="E2" s="3"/>
      <c r="F2" s="3"/>
    </row>
    <row r="3" spans="1:10" ht="30">
      <c r="A3" s="76" t="s">
        <v>58</v>
      </c>
      <c r="B3" s="67" t="s">
        <v>23</v>
      </c>
      <c r="C3" s="67" t="s">
        <v>24</v>
      </c>
      <c r="D3" s="66" t="s">
        <v>59</v>
      </c>
      <c r="E3" s="66" t="s">
        <v>29</v>
      </c>
      <c r="F3" s="66" t="s">
        <v>31</v>
      </c>
      <c r="G3" s="68" t="s">
        <v>60</v>
      </c>
      <c r="H3" s="69" t="s">
        <v>59</v>
      </c>
      <c r="I3" s="68" t="s">
        <v>29</v>
      </c>
      <c r="J3" s="68" t="s">
        <v>31</v>
      </c>
    </row>
    <row r="4" ht="15">
      <c r="A4" s="71">
        <v>1</v>
      </c>
    </row>
    <row r="5" ht="15">
      <c r="A5" s="71">
        <v>2</v>
      </c>
    </row>
    <row r="6" ht="15">
      <c r="A6" s="71">
        <v>3</v>
      </c>
    </row>
    <row r="7" spans="1:10" ht="16.5">
      <c r="A7" s="1"/>
      <c r="B7" s="3"/>
      <c r="C7" s="3"/>
      <c r="D7" s="3"/>
      <c r="E7" s="3"/>
      <c r="F7" s="91">
        <f>SUM(F4:F6)</f>
        <v>0</v>
      </c>
      <c r="G7" s="130"/>
      <c r="H7" s="130"/>
      <c r="I7" s="130"/>
      <c r="J7" s="130">
        <f>SUM(J4:J6)</f>
        <v>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D10" sqref="D10"/>
    </sheetView>
  </sheetViews>
  <sheetFormatPr defaultColWidth="11.57421875" defaultRowHeight="12.75"/>
  <cols>
    <col min="1" max="1" width="7.7109375" style="0" customWidth="1"/>
    <col min="2" max="2" width="28.421875" style="0" customWidth="1"/>
    <col min="3" max="3" width="60.7109375" style="0" customWidth="1"/>
  </cols>
  <sheetData>
    <row r="1" spans="1:13" ht="15.75">
      <c r="A1" s="29">
        <v>5</v>
      </c>
      <c r="B1" s="30" t="s">
        <v>21</v>
      </c>
      <c r="C1" s="31" t="s">
        <v>6</v>
      </c>
      <c r="D1" s="29"/>
      <c r="E1" s="30"/>
      <c r="F1" s="30"/>
      <c r="G1" s="30"/>
      <c r="H1" s="30"/>
      <c r="I1" s="30"/>
      <c r="J1" s="30"/>
      <c r="K1" s="30"/>
      <c r="L1" s="30"/>
      <c r="M1" s="30"/>
    </row>
    <row r="2" spans="1:13" ht="15">
      <c r="A2" s="30"/>
      <c r="B2" s="30"/>
      <c r="C2" s="30"/>
      <c r="D2" s="29" t="s">
        <v>35</v>
      </c>
      <c r="E2" s="30"/>
      <c r="F2" s="30"/>
      <c r="G2" s="30"/>
      <c r="H2" s="30"/>
      <c r="I2" s="30"/>
      <c r="J2" s="30"/>
      <c r="K2" s="30"/>
      <c r="L2" s="30"/>
      <c r="M2" s="30"/>
    </row>
    <row r="3" spans="1:13" ht="30.75">
      <c r="A3" s="33" t="s">
        <v>22</v>
      </c>
      <c r="B3" s="34" t="s">
        <v>23</v>
      </c>
      <c r="C3" s="34" t="s">
        <v>24</v>
      </c>
      <c r="D3" s="37" t="s">
        <v>25</v>
      </c>
      <c r="E3" s="36" t="s">
        <v>26</v>
      </c>
      <c r="F3" s="36" t="s">
        <v>27</v>
      </c>
      <c r="G3" s="34" t="s">
        <v>28</v>
      </c>
      <c r="H3" s="37" t="s">
        <v>29</v>
      </c>
      <c r="I3" s="37" t="s">
        <v>30</v>
      </c>
      <c r="J3" s="37" t="s">
        <v>31</v>
      </c>
      <c r="K3" s="37" t="s">
        <v>32</v>
      </c>
      <c r="L3" s="39" t="s">
        <v>33</v>
      </c>
      <c r="M3" s="30"/>
    </row>
    <row r="4" spans="1:13" ht="30">
      <c r="A4" s="39">
        <v>1</v>
      </c>
      <c r="B4" s="40" t="s">
        <v>96</v>
      </c>
      <c r="C4" s="40" t="s">
        <v>97</v>
      </c>
      <c r="D4" s="39">
        <v>1</v>
      </c>
      <c r="E4" s="131"/>
      <c r="F4" s="42"/>
      <c r="G4" s="42"/>
      <c r="H4" s="42"/>
      <c r="I4" s="42"/>
      <c r="J4" s="42"/>
      <c r="K4" s="42"/>
      <c r="L4" s="42"/>
      <c r="M4" s="30"/>
    </row>
    <row r="5" spans="1:13" ht="15">
      <c r="A5" s="30"/>
      <c r="B5" s="30"/>
      <c r="C5" s="61"/>
      <c r="D5" s="29"/>
      <c r="E5" s="30"/>
      <c r="F5" s="30"/>
      <c r="G5" s="30"/>
      <c r="H5" s="30"/>
      <c r="I5" s="87"/>
      <c r="J5" s="87"/>
      <c r="K5" s="30"/>
      <c r="L5" s="30"/>
      <c r="M5" s="30"/>
    </row>
    <row r="6" spans="3:4" ht="12.75">
      <c r="C6" s="62"/>
      <c r="D6" s="46"/>
    </row>
    <row r="7" spans="3:4" ht="12.75">
      <c r="C7" s="62"/>
      <c r="D7" s="46"/>
    </row>
    <row r="8" spans="3:4" ht="12.75">
      <c r="C8" s="19"/>
      <c r="D8" s="46"/>
    </row>
    <row r="9" ht="12.75">
      <c r="C9" s="62"/>
    </row>
    <row r="10" ht="12.75">
      <c r="C10" s="6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L3" sqref="L3"/>
    </sheetView>
  </sheetViews>
  <sheetFormatPr defaultColWidth="11.57421875" defaultRowHeight="12.75"/>
  <cols>
    <col min="1" max="1" width="7.7109375" style="0" customWidth="1"/>
    <col min="2" max="2" width="32.140625" style="0" customWidth="1"/>
    <col min="3" max="3" width="41.00390625" style="0" customWidth="1"/>
    <col min="4" max="8" width="11.57421875" style="0" customWidth="1"/>
    <col min="9" max="9" width="11.57421875" style="48" customWidth="1"/>
  </cols>
  <sheetData>
    <row r="1" spans="1:4" ht="31.5">
      <c r="A1" s="1">
        <v>6</v>
      </c>
      <c r="B1" s="81" t="s">
        <v>21</v>
      </c>
      <c r="C1" s="132" t="s">
        <v>98</v>
      </c>
      <c r="D1" s="1"/>
    </row>
    <row r="2" spans="1:4" ht="15">
      <c r="A2" s="1"/>
      <c r="B2" s="3"/>
      <c r="C2" s="3"/>
      <c r="D2" s="1"/>
    </row>
    <row r="3" spans="1:12" ht="28.5">
      <c r="A3" s="76" t="s">
        <v>58</v>
      </c>
      <c r="B3" s="67" t="s">
        <v>23</v>
      </c>
      <c r="C3" s="67" t="s">
        <v>24</v>
      </c>
      <c r="D3" s="68" t="s">
        <v>59</v>
      </c>
      <c r="E3" s="94" t="s">
        <v>26</v>
      </c>
      <c r="F3" s="94" t="s">
        <v>27</v>
      </c>
      <c r="G3" s="95" t="s">
        <v>28</v>
      </c>
      <c r="H3" s="96" t="s">
        <v>29</v>
      </c>
      <c r="I3" s="97" t="s">
        <v>30</v>
      </c>
      <c r="J3" s="96" t="s">
        <v>31</v>
      </c>
      <c r="K3" s="96" t="s">
        <v>32</v>
      </c>
      <c r="L3" s="98" t="s">
        <v>33</v>
      </c>
    </row>
    <row r="4" spans="1:12" ht="45" customHeight="1">
      <c r="A4" s="133">
        <v>1</v>
      </c>
      <c r="B4" s="134" t="s">
        <v>99</v>
      </c>
      <c r="C4" s="90" t="s">
        <v>100</v>
      </c>
      <c r="D4" s="79">
        <v>15</v>
      </c>
      <c r="E4" s="135"/>
      <c r="F4" s="135"/>
      <c r="G4" s="135"/>
      <c r="H4" s="135"/>
      <c r="I4" s="136"/>
      <c r="J4" s="135"/>
      <c r="K4" s="135"/>
      <c r="L4" s="135"/>
    </row>
    <row r="5" spans="9:10" ht="12.75">
      <c r="I5" s="137"/>
      <c r="J5" s="13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D5" sqref="D5"/>
    </sheetView>
  </sheetViews>
  <sheetFormatPr defaultColWidth="11.57421875" defaultRowHeight="12.75"/>
  <cols>
    <col min="1" max="1" width="7.7109375" style="0" customWidth="1"/>
    <col min="2" max="2" width="36.140625" style="0" customWidth="1"/>
    <col min="3" max="3" width="11.57421875" style="0" customWidth="1"/>
    <col min="4" max="8" width="11.57421875" style="139" customWidth="1"/>
  </cols>
  <sheetData>
    <row r="1" spans="1:16" ht="15">
      <c r="A1" s="140">
        <v>7</v>
      </c>
      <c r="B1" s="30" t="s">
        <v>21</v>
      </c>
      <c r="C1" s="54"/>
      <c r="D1" s="141"/>
      <c r="E1" s="142"/>
      <c r="F1" s="141"/>
      <c r="G1" s="143"/>
      <c r="H1" s="143"/>
      <c r="I1" s="54"/>
      <c r="J1" s="54"/>
      <c r="K1" s="54"/>
      <c r="L1" s="54"/>
      <c r="M1" s="54"/>
      <c r="N1" s="54"/>
      <c r="O1" s="54"/>
      <c r="P1" s="54"/>
    </row>
    <row r="2" spans="1:16" ht="15">
      <c r="A2" s="140"/>
      <c r="B2" s="30"/>
      <c r="C2" s="54"/>
      <c r="D2" s="141"/>
      <c r="E2" s="142"/>
      <c r="F2" s="141"/>
      <c r="G2" s="143"/>
      <c r="H2" s="143"/>
      <c r="I2" s="54"/>
      <c r="J2" s="54"/>
      <c r="K2" s="54"/>
      <c r="L2" s="54"/>
      <c r="M2" s="54"/>
      <c r="N2" s="54"/>
      <c r="O2" s="54"/>
      <c r="P2" s="54"/>
    </row>
    <row r="3" spans="1:16" ht="15.75">
      <c r="A3" s="140"/>
      <c r="B3" s="31" t="s">
        <v>8</v>
      </c>
      <c r="C3" s="54"/>
      <c r="D3" s="141"/>
      <c r="E3" s="142"/>
      <c r="F3" s="141"/>
      <c r="G3" s="143"/>
      <c r="H3" s="143"/>
      <c r="I3" s="54"/>
      <c r="J3" s="54"/>
      <c r="K3" s="54"/>
      <c r="L3" s="54"/>
      <c r="M3" s="54"/>
      <c r="N3" s="54"/>
      <c r="O3" s="54"/>
      <c r="P3" s="54"/>
    </row>
    <row r="4" spans="1:16" ht="15">
      <c r="A4" s="144"/>
      <c r="B4" s="54"/>
      <c r="C4" s="54"/>
      <c r="D4" s="141"/>
      <c r="E4" s="142"/>
      <c r="F4" s="141"/>
      <c r="G4" s="143"/>
      <c r="H4" s="143"/>
      <c r="I4" s="54"/>
      <c r="J4" s="54"/>
      <c r="K4" s="54"/>
      <c r="L4" s="54"/>
      <c r="M4" s="54"/>
      <c r="N4" s="54"/>
      <c r="O4" s="54"/>
      <c r="P4" s="54"/>
    </row>
    <row r="5" spans="1:16" ht="30">
      <c r="A5" s="145" t="s">
        <v>58</v>
      </c>
      <c r="B5" s="34" t="s">
        <v>23</v>
      </c>
      <c r="C5" s="34" t="s">
        <v>24</v>
      </c>
      <c r="D5" s="146" t="s">
        <v>59</v>
      </c>
      <c r="E5" s="147" t="s">
        <v>26</v>
      </c>
      <c r="F5" s="147" t="s">
        <v>27</v>
      </c>
      <c r="G5" s="148" t="s">
        <v>28</v>
      </c>
      <c r="H5" s="149" t="s">
        <v>29</v>
      </c>
      <c r="I5" s="97" t="s">
        <v>30</v>
      </c>
      <c r="J5" s="96" t="s">
        <v>31</v>
      </c>
      <c r="K5" s="96" t="s">
        <v>32</v>
      </c>
      <c r="L5" s="150" t="s">
        <v>33</v>
      </c>
      <c r="M5" s="151"/>
      <c r="N5" s="151"/>
      <c r="O5" s="151"/>
      <c r="P5" s="54"/>
    </row>
    <row r="6" spans="1:16" ht="73.5" customHeight="1">
      <c r="A6" s="152">
        <v>1</v>
      </c>
      <c r="B6" s="42" t="s">
        <v>101</v>
      </c>
      <c r="C6" s="42" t="s">
        <v>102</v>
      </c>
      <c r="D6" s="153">
        <v>100</v>
      </c>
      <c r="E6" s="154"/>
      <c r="F6" s="155"/>
      <c r="G6" s="156"/>
      <c r="H6" s="156"/>
      <c r="I6" s="40"/>
      <c r="J6" s="131"/>
      <c r="K6" s="131"/>
      <c r="L6" s="131"/>
      <c r="M6" s="157"/>
      <c r="N6" s="157"/>
      <c r="O6" s="157"/>
      <c r="P6" s="54"/>
    </row>
    <row r="7" spans="1:16" ht="72" customHeight="1">
      <c r="A7" s="152">
        <v>2</v>
      </c>
      <c r="B7" s="42" t="s">
        <v>101</v>
      </c>
      <c r="C7" s="42" t="s">
        <v>103</v>
      </c>
      <c r="D7" s="155">
        <v>200</v>
      </c>
      <c r="E7" s="158"/>
      <c r="F7" s="155"/>
      <c r="G7" s="159"/>
      <c r="H7" s="159"/>
      <c r="I7" s="42"/>
      <c r="J7" s="131"/>
      <c r="K7" s="131"/>
      <c r="L7" s="131"/>
      <c r="M7" s="160"/>
      <c r="N7" s="157"/>
      <c r="O7" s="157"/>
      <c r="P7" s="54"/>
    </row>
    <row r="8" spans="1:16" ht="32.25" customHeight="1">
      <c r="A8" s="152">
        <v>3</v>
      </c>
      <c r="B8" s="57" t="s">
        <v>104</v>
      </c>
      <c r="C8" s="42" t="s">
        <v>105</v>
      </c>
      <c r="D8" s="155">
        <v>100</v>
      </c>
      <c r="E8" s="158"/>
      <c r="F8" s="155"/>
      <c r="G8" s="159"/>
      <c r="H8" s="159"/>
      <c r="I8" s="42"/>
      <c r="J8" s="131"/>
      <c r="K8" s="131"/>
      <c r="L8" s="131"/>
      <c r="M8" s="160"/>
      <c r="N8" s="157"/>
      <c r="O8" s="157"/>
      <c r="P8" s="54"/>
    </row>
    <row r="9" spans="1:16" ht="29.25" customHeight="1">
      <c r="A9" s="144"/>
      <c r="B9" s="54"/>
      <c r="C9" s="54"/>
      <c r="D9" s="141"/>
      <c r="E9" s="161"/>
      <c r="F9" s="141"/>
      <c r="G9" s="143"/>
      <c r="H9" s="143"/>
      <c r="I9" s="54"/>
      <c r="J9" s="54"/>
      <c r="K9" s="54"/>
      <c r="L9" s="54"/>
      <c r="M9" s="162"/>
      <c r="N9" s="160"/>
      <c r="O9" s="160"/>
      <c r="P9" s="54"/>
    </row>
    <row r="10" ht="17.25" customHeight="1">
      <c r="P10" s="54"/>
    </row>
    <row r="11" ht="21" customHeight="1">
      <c r="P11" s="54"/>
    </row>
    <row r="12" ht="15">
      <c r="P12" s="5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R73"/>
  <sheetViews>
    <sheetView zoomScalePageLayoutView="0" workbookViewId="0" topLeftCell="A25">
      <selection activeCell="I20" sqref="I20"/>
    </sheetView>
  </sheetViews>
  <sheetFormatPr defaultColWidth="11.57421875" defaultRowHeight="12.75"/>
  <cols>
    <col min="1" max="1" width="5.140625" style="81" customWidth="1"/>
    <col min="2" max="2" width="48.8515625" style="81" customWidth="1"/>
    <col min="3" max="3" width="16.57421875" style="81" customWidth="1"/>
    <col min="4" max="4" width="10.57421875" style="163" customWidth="1"/>
    <col min="5" max="8" width="11.57421875" style="81" customWidth="1"/>
    <col min="9" max="9" width="13.421875" style="81" customWidth="1"/>
    <col min="10" max="10" width="11.57421875" style="28" customWidth="1"/>
    <col min="11" max="245" width="11.57421875" style="81" customWidth="1"/>
  </cols>
  <sheetData>
    <row r="1" spans="1:4" ht="15.75">
      <c r="A1" s="73">
        <v>8</v>
      </c>
      <c r="B1" s="81" t="s">
        <v>21</v>
      </c>
      <c r="C1" s="164" t="s">
        <v>9</v>
      </c>
      <c r="D1" s="74"/>
    </row>
    <row r="2" spans="1:4" ht="15">
      <c r="A2" s="89"/>
      <c r="B2" s="165"/>
      <c r="C2" s="44"/>
      <c r="D2" s="74"/>
    </row>
    <row r="3" spans="1:4" ht="150" customHeight="1">
      <c r="A3" s="89"/>
      <c r="B3" s="265" t="s">
        <v>106</v>
      </c>
      <c r="C3" s="265"/>
      <c r="D3" s="74"/>
    </row>
    <row r="4" spans="1:4" ht="15">
      <c r="A4" s="89"/>
      <c r="B4" s="44"/>
      <c r="C4" s="44"/>
      <c r="D4" s="74"/>
    </row>
    <row r="5" spans="1:12" ht="28.5">
      <c r="A5" s="79" t="s">
        <v>58</v>
      </c>
      <c r="B5" s="67" t="s">
        <v>23</v>
      </c>
      <c r="C5" s="67" t="s">
        <v>24</v>
      </c>
      <c r="D5" s="166" t="s">
        <v>59</v>
      </c>
      <c r="E5" s="94" t="s">
        <v>26</v>
      </c>
      <c r="F5" s="94" t="s">
        <v>27</v>
      </c>
      <c r="G5" s="95" t="s">
        <v>28</v>
      </c>
      <c r="H5" s="96" t="s">
        <v>29</v>
      </c>
      <c r="I5" s="97" t="s">
        <v>30</v>
      </c>
      <c r="J5" s="96" t="s">
        <v>31</v>
      </c>
      <c r="K5" s="96" t="s">
        <v>32</v>
      </c>
      <c r="L5" s="98" t="s">
        <v>33</v>
      </c>
    </row>
    <row r="6" spans="1:12" ht="66.75" customHeight="1">
      <c r="A6" s="167">
        <v>1</v>
      </c>
      <c r="B6" s="168" t="s">
        <v>107</v>
      </c>
      <c r="C6" s="68" t="s">
        <v>108</v>
      </c>
      <c r="D6" s="166">
        <v>100</v>
      </c>
      <c r="E6" s="169"/>
      <c r="F6" s="169"/>
      <c r="G6" s="169"/>
      <c r="H6" s="169"/>
      <c r="I6" s="169"/>
      <c r="J6" s="170"/>
      <c r="K6" s="169"/>
      <c r="L6" s="169"/>
    </row>
    <row r="7" spans="1:12" ht="64.5" customHeight="1">
      <c r="A7" s="167">
        <v>2</v>
      </c>
      <c r="B7" s="168" t="s">
        <v>107</v>
      </c>
      <c r="C7" s="68" t="s">
        <v>109</v>
      </c>
      <c r="D7" s="166">
        <v>10</v>
      </c>
      <c r="E7" s="171"/>
      <c r="F7" s="171"/>
      <c r="G7" s="171"/>
      <c r="H7" s="171"/>
      <c r="I7" s="169"/>
      <c r="J7" s="170"/>
      <c r="K7" s="171"/>
      <c r="L7" s="171"/>
    </row>
    <row r="8" spans="1:12" ht="63" customHeight="1">
      <c r="A8" s="167">
        <v>3</v>
      </c>
      <c r="B8" s="168" t="s">
        <v>110</v>
      </c>
      <c r="C8" s="68" t="s">
        <v>108</v>
      </c>
      <c r="D8" s="166">
        <v>900</v>
      </c>
      <c r="E8" s="171"/>
      <c r="F8" s="171"/>
      <c r="G8" s="171"/>
      <c r="H8" s="171"/>
      <c r="I8" s="169"/>
      <c r="J8" s="170"/>
      <c r="K8" s="171"/>
      <c r="L8" s="171"/>
    </row>
    <row r="9" spans="1:12" ht="69" customHeight="1">
      <c r="A9" s="167">
        <v>4</v>
      </c>
      <c r="B9" s="168" t="s">
        <v>110</v>
      </c>
      <c r="C9" s="68" t="s">
        <v>109</v>
      </c>
      <c r="D9" s="166">
        <v>10</v>
      </c>
      <c r="E9" s="171"/>
      <c r="F9" s="171"/>
      <c r="G9" s="171"/>
      <c r="H9" s="171"/>
      <c r="I9" s="169"/>
      <c r="J9" s="170"/>
      <c r="K9" s="171"/>
      <c r="L9" s="171"/>
    </row>
    <row r="10" spans="1:12" ht="85.5">
      <c r="A10" s="167">
        <v>5</v>
      </c>
      <c r="B10" s="168" t="s">
        <v>111</v>
      </c>
      <c r="C10" s="68" t="s">
        <v>108</v>
      </c>
      <c r="D10" s="166">
        <v>500</v>
      </c>
      <c r="E10" s="171"/>
      <c r="F10" s="171"/>
      <c r="G10" s="171"/>
      <c r="H10" s="171"/>
      <c r="I10" s="169"/>
      <c r="J10" s="170"/>
      <c r="K10" s="171"/>
      <c r="L10" s="171"/>
    </row>
    <row r="11" spans="1:12" ht="85.5">
      <c r="A11" s="167">
        <v>6</v>
      </c>
      <c r="B11" s="168" t="s">
        <v>111</v>
      </c>
      <c r="C11" s="68" t="s">
        <v>109</v>
      </c>
      <c r="D11" s="166">
        <v>10</v>
      </c>
      <c r="E11" s="171"/>
      <c r="F11" s="171"/>
      <c r="G11" s="171"/>
      <c r="H11" s="171"/>
      <c r="I11" s="169"/>
      <c r="J11" s="170"/>
      <c r="K11" s="171"/>
      <c r="L11" s="171"/>
    </row>
    <row r="12" spans="1:12" ht="71.25">
      <c r="A12" s="167">
        <v>7</v>
      </c>
      <c r="B12" s="168" t="s">
        <v>112</v>
      </c>
      <c r="C12" s="68" t="s">
        <v>108</v>
      </c>
      <c r="D12" s="68">
        <v>460</v>
      </c>
      <c r="E12" s="171"/>
      <c r="F12" s="171"/>
      <c r="G12" s="171"/>
      <c r="H12" s="171"/>
      <c r="I12" s="169"/>
      <c r="J12" s="170"/>
      <c r="K12" s="171"/>
      <c r="L12" s="171"/>
    </row>
    <row r="13" spans="1:12" ht="85.5">
      <c r="A13" s="167">
        <v>8</v>
      </c>
      <c r="B13" s="168" t="s">
        <v>113</v>
      </c>
      <c r="C13" s="68" t="s">
        <v>108</v>
      </c>
      <c r="D13" s="68">
        <v>400</v>
      </c>
      <c r="E13" s="171"/>
      <c r="F13" s="171"/>
      <c r="G13" s="171"/>
      <c r="H13" s="171"/>
      <c r="I13" s="169"/>
      <c r="J13" s="170"/>
      <c r="K13" s="171"/>
      <c r="L13" s="171"/>
    </row>
    <row r="14" spans="1:12" ht="128.25">
      <c r="A14" s="167">
        <v>9</v>
      </c>
      <c r="B14" s="172" t="s">
        <v>114</v>
      </c>
      <c r="C14" s="68" t="s">
        <v>109</v>
      </c>
      <c r="D14" s="68">
        <v>80</v>
      </c>
      <c r="E14" s="171"/>
      <c r="F14" s="171"/>
      <c r="G14" s="171"/>
      <c r="H14" s="171"/>
      <c r="I14" s="169"/>
      <c r="J14" s="170"/>
      <c r="K14" s="171"/>
      <c r="L14" s="171"/>
    </row>
    <row r="15" spans="1:12" ht="213.75">
      <c r="A15" s="167">
        <v>10</v>
      </c>
      <c r="B15" s="173" t="s">
        <v>115</v>
      </c>
      <c r="C15" s="68" t="s">
        <v>108</v>
      </c>
      <c r="D15" s="68">
        <v>330</v>
      </c>
      <c r="E15" s="171"/>
      <c r="F15" s="171"/>
      <c r="G15" s="171"/>
      <c r="H15" s="171"/>
      <c r="I15" s="169"/>
      <c r="J15" s="170"/>
      <c r="K15" s="171"/>
      <c r="L15" s="171"/>
    </row>
    <row r="16" spans="1:12" ht="156.75">
      <c r="A16" s="167">
        <v>11</v>
      </c>
      <c r="B16" s="173" t="s">
        <v>116</v>
      </c>
      <c r="C16" s="68" t="s">
        <v>109</v>
      </c>
      <c r="D16" s="68">
        <v>30</v>
      </c>
      <c r="E16" s="171"/>
      <c r="F16" s="171"/>
      <c r="G16" s="171"/>
      <c r="H16" s="171"/>
      <c r="I16" s="169"/>
      <c r="J16" s="170"/>
      <c r="K16" s="171"/>
      <c r="L16" s="171"/>
    </row>
    <row r="17" spans="1:12" ht="142.5">
      <c r="A17" s="167">
        <v>12</v>
      </c>
      <c r="B17" s="173" t="s">
        <v>117</v>
      </c>
      <c r="C17" s="68" t="s">
        <v>108</v>
      </c>
      <c r="D17" s="68">
        <v>20</v>
      </c>
      <c r="E17" s="171"/>
      <c r="F17" s="171"/>
      <c r="G17" s="171"/>
      <c r="H17" s="171"/>
      <c r="I17" s="169"/>
      <c r="J17" s="170"/>
      <c r="K17" s="171"/>
      <c r="L17" s="171"/>
    </row>
    <row r="18" spans="1:12" ht="71.25">
      <c r="A18" s="167">
        <v>13</v>
      </c>
      <c r="B18" s="173" t="s">
        <v>118</v>
      </c>
      <c r="C18" s="68" t="s">
        <v>109</v>
      </c>
      <c r="D18" s="68">
        <v>10</v>
      </c>
      <c r="E18"/>
      <c r="F18" s="171"/>
      <c r="G18" s="171"/>
      <c r="H18" s="171"/>
      <c r="I18" s="169"/>
      <c r="J18" s="170"/>
      <c r="K18" s="171"/>
      <c r="L18" s="171"/>
    </row>
    <row r="19" spans="1:12" ht="57">
      <c r="A19" s="167">
        <v>14</v>
      </c>
      <c r="B19" s="168" t="s">
        <v>119</v>
      </c>
      <c r="C19" s="68" t="s">
        <v>120</v>
      </c>
      <c r="D19" s="68">
        <v>215</v>
      </c>
      <c r="E19" s="171"/>
      <c r="F19" s="171"/>
      <c r="G19" s="171"/>
      <c r="H19" s="171"/>
      <c r="I19" s="169"/>
      <c r="J19" s="170"/>
      <c r="K19" s="171"/>
      <c r="L19" s="171"/>
    </row>
    <row r="20" spans="1:12" ht="85.5">
      <c r="A20" s="167">
        <v>15</v>
      </c>
      <c r="B20" s="168" t="s">
        <v>121</v>
      </c>
      <c r="C20" s="68" t="s">
        <v>122</v>
      </c>
      <c r="D20" s="68">
        <v>13</v>
      </c>
      <c r="E20" s="171"/>
      <c r="F20" s="171"/>
      <c r="G20" s="171"/>
      <c r="H20" s="171"/>
      <c r="I20" s="169"/>
      <c r="J20" s="170"/>
      <c r="K20" s="171"/>
      <c r="L20" s="171"/>
    </row>
    <row r="21" spans="1:12" ht="128.25">
      <c r="A21" s="167">
        <v>16</v>
      </c>
      <c r="B21" s="174" t="s">
        <v>54</v>
      </c>
      <c r="C21" s="175" t="s">
        <v>55</v>
      </c>
      <c r="D21" s="71">
        <v>48</v>
      </c>
      <c r="E21" s="171"/>
      <c r="F21" s="171"/>
      <c r="G21" s="171"/>
      <c r="H21" s="171"/>
      <c r="I21" s="169"/>
      <c r="J21" s="170"/>
      <c r="K21" s="171"/>
      <c r="L21" s="171"/>
    </row>
    <row r="22" spans="1:12" ht="29.25">
      <c r="A22" s="167">
        <v>17</v>
      </c>
      <c r="B22" s="176" t="s">
        <v>123</v>
      </c>
      <c r="C22" s="177" t="s">
        <v>124</v>
      </c>
      <c r="D22" s="177" t="s">
        <v>124</v>
      </c>
      <c r="E22"/>
      <c r="F22" s="171"/>
      <c r="G22" s="171"/>
      <c r="H22" s="171"/>
      <c r="I22" s="169"/>
      <c r="J22" s="170"/>
      <c r="K22" s="171"/>
      <c r="L22" s="171"/>
    </row>
    <row r="23" spans="1:12" ht="15.75">
      <c r="A23" s="167">
        <v>18</v>
      </c>
      <c r="B23" s="178" t="s">
        <v>125</v>
      </c>
      <c r="C23" s="177" t="s">
        <v>126</v>
      </c>
      <c r="D23" s="177">
        <v>5</v>
      </c>
      <c r="E23" s="171"/>
      <c r="F23" s="171"/>
      <c r="G23" s="171"/>
      <c r="H23" s="171"/>
      <c r="I23" s="169"/>
      <c r="J23" s="170"/>
      <c r="K23" s="171"/>
      <c r="L23" s="171"/>
    </row>
    <row r="24" spans="1:12" ht="40.5" customHeight="1">
      <c r="A24" s="167">
        <v>19</v>
      </c>
      <c r="B24" s="178" t="s">
        <v>127</v>
      </c>
      <c r="C24" s="177" t="s">
        <v>126</v>
      </c>
      <c r="D24" s="177">
        <v>5</v>
      </c>
      <c r="E24" s="171"/>
      <c r="F24" s="171"/>
      <c r="G24" s="171"/>
      <c r="H24" s="171"/>
      <c r="I24" s="169"/>
      <c r="J24" s="170"/>
      <c r="K24" s="171"/>
      <c r="L24" s="171"/>
    </row>
    <row r="25" spans="1:12" ht="29.25">
      <c r="A25" s="167">
        <v>20</v>
      </c>
      <c r="B25" s="176" t="s">
        <v>128</v>
      </c>
      <c r="C25" s="177" t="s">
        <v>129</v>
      </c>
      <c r="D25" s="177">
        <v>1</v>
      </c>
      <c r="E25" s="171"/>
      <c r="F25" s="171"/>
      <c r="G25" s="171"/>
      <c r="H25" s="171"/>
      <c r="I25" s="169"/>
      <c r="J25" s="170"/>
      <c r="K25" s="171"/>
      <c r="L25" s="171"/>
    </row>
    <row r="26" spans="1:12" ht="171.75">
      <c r="A26" s="167">
        <v>21</v>
      </c>
      <c r="B26" s="176" t="s">
        <v>130</v>
      </c>
      <c r="C26" s="177" t="s">
        <v>126</v>
      </c>
      <c r="D26" s="177">
        <v>50</v>
      </c>
      <c r="E26" s="171"/>
      <c r="F26" s="171"/>
      <c r="G26" s="171"/>
      <c r="H26" s="171"/>
      <c r="I26" s="169"/>
      <c r="J26" s="170"/>
      <c r="K26" s="171"/>
      <c r="L26" s="171"/>
    </row>
    <row r="27" spans="1:12" ht="186">
      <c r="A27" s="167">
        <v>22</v>
      </c>
      <c r="B27" s="176" t="s">
        <v>131</v>
      </c>
      <c r="C27" s="177" t="s">
        <v>126</v>
      </c>
      <c r="D27" s="177">
        <v>1800</v>
      </c>
      <c r="E27" s="171"/>
      <c r="F27" s="171"/>
      <c r="G27" s="171"/>
      <c r="H27" s="171"/>
      <c r="I27" s="169"/>
      <c r="J27" s="170"/>
      <c r="K27" s="171"/>
      <c r="L27" s="171"/>
    </row>
    <row r="28" spans="1:12" ht="29.25">
      <c r="A28" s="167">
        <v>23</v>
      </c>
      <c r="B28" s="176" t="s">
        <v>132</v>
      </c>
      <c r="C28" s="177" t="s">
        <v>126</v>
      </c>
      <c r="D28" s="177">
        <v>60</v>
      </c>
      <c r="E28" s="171"/>
      <c r="F28" s="171"/>
      <c r="G28" s="171"/>
      <c r="H28" s="171"/>
      <c r="I28" s="169"/>
      <c r="J28" s="170"/>
      <c r="K28" s="171"/>
      <c r="L28" s="171"/>
    </row>
    <row r="29" spans="1:12" ht="29.25">
      <c r="A29" s="167">
        <v>24</v>
      </c>
      <c r="B29" s="176" t="s">
        <v>133</v>
      </c>
      <c r="C29" s="177" t="s">
        <v>126</v>
      </c>
      <c r="D29" s="177">
        <v>550</v>
      </c>
      <c r="E29" s="171"/>
      <c r="F29" s="171"/>
      <c r="G29" s="171"/>
      <c r="H29" s="171"/>
      <c r="I29" s="169"/>
      <c r="J29" s="170"/>
      <c r="K29" s="171"/>
      <c r="L29" s="171"/>
    </row>
    <row r="30" spans="1:12" ht="15">
      <c r="A30" s="167">
        <v>25</v>
      </c>
      <c r="B30" s="179" t="s">
        <v>134</v>
      </c>
      <c r="C30" s="68" t="s">
        <v>135</v>
      </c>
      <c r="D30" s="68">
        <v>21</v>
      </c>
      <c r="E30" s="171"/>
      <c r="F30" s="171"/>
      <c r="G30" s="171"/>
      <c r="H30" s="171"/>
      <c r="I30" s="169"/>
      <c r="J30" s="170"/>
      <c r="K30" s="171"/>
      <c r="L30" s="171"/>
    </row>
    <row r="31" spans="1:12" ht="28.5">
      <c r="A31" s="167">
        <v>26</v>
      </c>
      <c r="B31" s="180" t="s">
        <v>136</v>
      </c>
      <c r="C31" s="68" t="s">
        <v>135</v>
      </c>
      <c r="D31" s="68">
        <v>18</v>
      </c>
      <c r="E31" s="171"/>
      <c r="F31" s="171"/>
      <c r="G31" s="171"/>
      <c r="H31" s="171"/>
      <c r="I31" s="169"/>
      <c r="J31" s="170"/>
      <c r="K31" s="171"/>
      <c r="L31" s="171"/>
    </row>
    <row r="32" spans="1:12" ht="30">
      <c r="A32" s="167">
        <v>27</v>
      </c>
      <c r="B32" s="168" t="s">
        <v>137</v>
      </c>
      <c r="C32" s="71" t="s">
        <v>138</v>
      </c>
      <c r="D32" s="71">
        <v>5</v>
      </c>
      <c r="E32" s="171"/>
      <c r="F32" s="171"/>
      <c r="G32" s="171"/>
      <c r="H32" s="171"/>
      <c r="I32" s="169"/>
      <c r="J32" s="170"/>
      <c r="K32" s="171"/>
      <c r="L32" s="171"/>
    </row>
    <row r="33" spans="1:12" ht="15">
      <c r="A33" s="167">
        <v>28</v>
      </c>
      <c r="B33" s="168" t="s">
        <v>139</v>
      </c>
      <c r="C33" s="71" t="s">
        <v>126</v>
      </c>
      <c r="D33" s="71">
        <v>3</v>
      </c>
      <c r="E33" s="171"/>
      <c r="F33" s="171"/>
      <c r="G33" s="171"/>
      <c r="H33" s="171"/>
      <c r="I33" s="169"/>
      <c r="J33" s="170"/>
      <c r="K33" s="171"/>
      <c r="L33" s="171"/>
    </row>
    <row r="34" spans="1:12" ht="44.25">
      <c r="A34" s="167">
        <v>29</v>
      </c>
      <c r="B34" s="168" t="s">
        <v>140</v>
      </c>
      <c r="C34" s="71" t="s">
        <v>126</v>
      </c>
      <c r="D34" s="71">
        <v>1300</v>
      </c>
      <c r="E34" s="171"/>
      <c r="F34" s="171"/>
      <c r="G34" s="171"/>
      <c r="H34" s="171"/>
      <c r="I34" s="169"/>
      <c r="J34" s="170"/>
      <c r="K34" s="171"/>
      <c r="L34" s="171"/>
    </row>
    <row r="35" spans="1:12" ht="15">
      <c r="A35" s="167">
        <v>30</v>
      </c>
      <c r="B35" s="181" t="s">
        <v>141</v>
      </c>
      <c r="C35" s="71" t="s">
        <v>138</v>
      </c>
      <c r="D35" s="71">
        <v>10</v>
      </c>
      <c r="E35" s="71"/>
      <c r="F35" s="171"/>
      <c r="G35" s="171"/>
      <c r="H35" s="171"/>
      <c r="I35" s="169"/>
      <c r="J35" s="170"/>
      <c r="K35" s="171"/>
      <c r="L35" s="171"/>
    </row>
    <row r="37" spans="1:18" ht="15">
      <c r="A37" s="182"/>
      <c r="B37" s="182"/>
      <c r="C37" s="182"/>
      <c r="D37" s="183"/>
      <c r="E37" s="182"/>
      <c r="F37" s="182"/>
      <c r="G37" s="182"/>
      <c r="H37" s="182"/>
      <c r="I37" s="182"/>
      <c r="J37" s="184"/>
      <c r="K37" s="182"/>
      <c r="L37" s="182"/>
      <c r="M37" s="182"/>
      <c r="N37" s="182"/>
      <c r="O37" s="182"/>
      <c r="P37" s="182"/>
      <c r="Q37" s="182"/>
      <c r="R37" s="182"/>
    </row>
    <row r="38" spans="1:18" ht="15">
      <c r="A38" s="182"/>
      <c r="B38" s="182"/>
      <c r="C38" s="182"/>
      <c r="D38" s="183"/>
      <c r="E38" s="182"/>
      <c r="F38" s="182"/>
      <c r="G38" s="182"/>
      <c r="H38" s="182"/>
      <c r="I38" s="182"/>
      <c r="J38" s="184"/>
      <c r="K38" s="182"/>
      <c r="L38" s="182"/>
      <c r="M38" s="182"/>
      <c r="N38" s="182"/>
      <c r="O38" s="182"/>
      <c r="P38" s="182"/>
      <c r="Q38" s="182"/>
      <c r="R38" s="182"/>
    </row>
    <row r="39" spans="1:18" ht="15">
      <c r="A39" s="185"/>
      <c r="B39" s="186"/>
      <c r="C39" s="186"/>
      <c r="D39" s="187"/>
      <c r="E39" s="187"/>
      <c r="F39" s="187"/>
      <c r="G39" s="188"/>
      <c r="H39" s="186"/>
      <c r="I39" s="187"/>
      <c r="J39" s="187"/>
      <c r="K39" s="189"/>
      <c r="L39" s="190"/>
      <c r="M39" s="190"/>
      <c r="N39" s="186"/>
      <c r="O39" s="191"/>
      <c r="P39" s="191"/>
      <c r="Q39" s="192"/>
      <c r="R39" s="191"/>
    </row>
    <row r="40" spans="1:18" ht="16.5">
      <c r="A40" s="185"/>
      <c r="B40" s="193"/>
      <c r="C40" s="194"/>
      <c r="D40" s="187"/>
      <c r="E40" s="187"/>
      <c r="F40" s="187"/>
      <c r="G40" s="195"/>
      <c r="H40" s="194"/>
      <c r="I40" s="193"/>
      <c r="J40" s="193"/>
      <c r="K40" s="194"/>
      <c r="L40" s="196"/>
      <c r="M40" s="196"/>
      <c r="N40" s="196"/>
      <c r="O40" s="196"/>
      <c r="P40" s="196"/>
      <c r="Q40" s="197"/>
      <c r="R40" s="196"/>
    </row>
    <row r="41" spans="1:18" ht="16.5">
      <c r="A41" s="185"/>
      <c r="B41" s="193"/>
      <c r="C41" s="194"/>
      <c r="D41" s="187"/>
      <c r="E41" s="187"/>
      <c r="F41" s="187"/>
      <c r="G41" s="195"/>
      <c r="H41" s="194"/>
      <c r="I41" s="193"/>
      <c r="J41" s="193"/>
      <c r="K41" s="194"/>
      <c r="L41" s="198"/>
      <c r="M41" s="198"/>
      <c r="N41" s="198"/>
      <c r="O41" s="198"/>
      <c r="P41" s="196"/>
      <c r="Q41" s="197"/>
      <c r="R41" s="198"/>
    </row>
    <row r="42" spans="1:18" ht="15">
      <c r="A42" s="185"/>
      <c r="B42" s="193"/>
      <c r="C42" s="194"/>
      <c r="D42" s="187"/>
      <c r="E42" s="187"/>
      <c r="F42" s="187"/>
      <c r="G42" s="185"/>
      <c r="H42" s="194"/>
      <c r="I42" s="193"/>
      <c r="J42" s="193"/>
      <c r="K42" s="194"/>
      <c r="L42" s="198"/>
      <c r="M42" s="198"/>
      <c r="N42" s="198"/>
      <c r="O42" s="198"/>
      <c r="P42" s="196"/>
      <c r="Q42" s="197"/>
      <c r="R42" s="198"/>
    </row>
    <row r="43" spans="1:18" ht="15">
      <c r="A43" s="185"/>
      <c r="B43" s="193"/>
      <c r="C43" s="194"/>
      <c r="D43" s="187"/>
      <c r="E43" s="187"/>
      <c r="F43" s="187"/>
      <c r="G43" s="185"/>
      <c r="H43" s="194"/>
      <c r="I43" s="193"/>
      <c r="J43" s="193"/>
      <c r="K43" s="194"/>
      <c r="L43" s="198"/>
      <c r="M43" s="198"/>
      <c r="N43" s="198"/>
      <c r="O43" s="198"/>
      <c r="P43" s="196"/>
      <c r="Q43" s="197"/>
      <c r="R43" s="198"/>
    </row>
    <row r="44" spans="1:18" ht="15">
      <c r="A44" s="185"/>
      <c r="B44" s="193"/>
      <c r="C44" s="194"/>
      <c r="D44" s="187"/>
      <c r="E44" s="187"/>
      <c r="F44" s="187"/>
      <c r="G44" s="185"/>
      <c r="H44" s="194"/>
      <c r="I44" s="193"/>
      <c r="J44" s="193"/>
      <c r="K44" s="193"/>
      <c r="L44" s="198"/>
      <c r="M44" s="198"/>
      <c r="N44" s="198"/>
      <c r="O44" s="198"/>
      <c r="P44" s="196"/>
      <c r="Q44" s="197"/>
      <c r="R44" s="198"/>
    </row>
    <row r="45" spans="1:18" ht="15">
      <c r="A45" s="185"/>
      <c r="B45" s="193"/>
      <c r="C45" s="194"/>
      <c r="D45" s="187"/>
      <c r="E45" s="187"/>
      <c r="F45" s="187"/>
      <c r="G45" s="185"/>
      <c r="H45" s="194"/>
      <c r="I45" s="193"/>
      <c r="J45" s="193"/>
      <c r="K45" s="193"/>
      <c r="L45" s="198"/>
      <c r="M45" s="198"/>
      <c r="N45" s="198"/>
      <c r="O45" s="198"/>
      <c r="P45" s="196"/>
      <c r="Q45" s="197"/>
      <c r="R45" s="198"/>
    </row>
    <row r="46" spans="1:18" ht="15">
      <c r="A46" s="185"/>
      <c r="B46" s="193"/>
      <c r="C46" s="194"/>
      <c r="D46" s="194"/>
      <c r="E46" s="194"/>
      <c r="F46" s="194"/>
      <c r="G46" s="188"/>
      <c r="H46" s="194"/>
      <c r="I46" s="199"/>
      <c r="J46" s="199"/>
      <c r="K46" s="199"/>
      <c r="L46" s="198"/>
      <c r="M46" s="198"/>
      <c r="N46" s="198"/>
      <c r="O46" s="198"/>
      <c r="P46" s="196"/>
      <c r="Q46" s="197"/>
      <c r="R46" s="198"/>
    </row>
    <row r="47" spans="1:18" ht="15">
      <c r="A47" s="185"/>
      <c r="B47" s="193"/>
      <c r="C47" s="194"/>
      <c r="D47" s="194"/>
      <c r="E47" s="194"/>
      <c r="F47" s="194"/>
      <c r="G47" s="188"/>
      <c r="H47" s="194"/>
      <c r="I47" s="199"/>
      <c r="J47" s="199"/>
      <c r="K47" s="199"/>
      <c r="L47" s="198"/>
      <c r="M47" s="198"/>
      <c r="N47" s="198"/>
      <c r="O47" s="198"/>
      <c r="P47" s="196"/>
      <c r="Q47" s="197"/>
      <c r="R47" s="198"/>
    </row>
    <row r="48" spans="1:18" ht="15">
      <c r="A48" s="185"/>
      <c r="B48" s="200"/>
      <c r="C48" s="194"/>
      <c r="D48" s="194"/>
      <c r="E48" s="194"/>
      <c r="F48" s="194"/>
      <c r="G48" s="196"/>
      <c r="H48" s="194"/>
      <c r="I48" s="199"/>
      <c r="J48" s="199"/>
      <c r="K48" s="199"/>
      <c r="L48" s="198"/>
      <c r="M48" s="198"/>
      <c r="N48" s="198"/>
      <c r="O48" s="198"/>
      <c r="P48" s="196"/>
      <c r="Q48" s="197"/>
      <c r="R48" s="198"/>
    </row>
    <row r="49" spans="1:18" ht="15">
      <c r="A49" s="185"/>
      <c r="B49" s="201"/>
      <c r="C49" s="194"/>
      <c r="D49" s="194"/>
      <c r="E49" s="194"/>
      <c r="F49" s="194"/>
      <c r="G49" s="196"/>
      <c r="H49" s="194"/>
      <c r="I49" s="199"/>
      <c r="J49" s="199"/>
      <c r="K49" s="199"/>
      <c r="L49" s="198"/>
      <c r="M49" s="198"/>
      <c r="N49" s="198"/>
      <c r="O49" s="198"/>
      <c r="P49" s="196"/>
      <c r="Q49" s="197"/>
      <c r="R49" s="198"/>
    </row>
    <row r="50" spans="1:18" ht="15">
      <c r="A50" s="185"/>
      <c r="B50" s="201"/>
      <c r="C50" s="194"/>
      <c r="D50" s="194"/>
      <c r="E50" s="194"/>
      <c r="F50" s="194"/>
      <c r="G50" s="196"/>
      <c r="H50" s="194"/>
      <c r="I50" s="199"/>
      <c r="J50" s="199"/>
      <c r="K50" s="199"/>
      <c r="L50" s="198"/>
      <c r="M50" s="198"/>
      <c r="N50" s="198"/>
      <c r="O50" s="198"/>
      <c r="P50" s="196"/>
      <c r="Q50" s="197"/>
      <c r="R50" s="198"/>
    </row>
    <row r="51" spans="1:18" ht="15">
      <c r="A51" s="185"/>
      <c r="B51" s="201"/>
      <c r="C51" s="194"/>
      <c r="D51" s="194"/>
      <c r="E51" s="194"/>
      <c r="F51" s="194"/>
      <c r="G51" s="196"/>
      <c r="H51" s="194"/>
      <c r="I51" s="199"/>
      <c r="J51" s="199"/>
      <c r="K51" s="199"/>
      <c r="L51" s="198"/>
      <c r="M51" s="198"/>
      <c r="N51" s="198"/>
      <c r="O51" s="198"/>
      <c r="P51" s="196"/>
      <c r="Q51" s="197"/>
      <c r="R51" s="198"/>
    </row>
    <row r="52" spans="1:18" ht="15">
      <c r="A52" s="185"/>
      <c r="B52" s="193"/>
      <c r="C52" s="194"/>
      <c r="D52" s="194"/>
      <c r="E52" s="194"/>
      <c r="F52" s="194"/>
      <c r="G52" s="196"/>
      <c r="H52" s="194"/>
      <c r="I52" s="199"/>
      <c r="J52" s="199"/>
      <c r="K52" s="199"/>
      <c r="L52" s="198"/>
      <c r="M52" s="198"/>
      <c r="N52" s="198"/>
      <c r="O52" s="198"/>
      <c r="P52" s="196"/>
      <c r="Q52" s="197"/>
      <c r="R52" s="198"/>
    </row>
    <row r="53" spans="1:18" ht="15">
      <c r="A53" s="185"/>
      <c r="B53" s="193"/>
      <c r="C53" s="194"/>
      <c r="D53" s="194"/>
      <c r="E53" s="194"/>
      <c r="F53" s="194"/>
      <c r="G53" s="196"/>
      <c r="H53" s="194"/>
      <c r="I53" s="199"/>
      <c r="J53" s="199"/>
      <c r="K53" s="199"/>
      <c r="L53" s="198"/>
      <c r="M53" s="198"/>
      <c r="N53" s="198"/>
      <c r="O53" s="198"/>
      <c r="P53" s="196"/>
      <c r="Q53" s="197"/>
      <c r="R53" s="198"/>
    </row>
    <row r="54" spans="1:18" ht="15">
      <c r="A54" s="185"/>
      <c r="B54" s="200"/>
      <c r="C54" s="202"/>
      <c r="D54" s="198"/>
      <c r="E54" s="198"/>
      <c r="F54" s="198"/>
      <c r="G54" s="196"/>
      <c r="H54" s="203"/>
      <c r="I54" s="198"/>
      <c r="J54" s="198"/>
      <c r="K54" s="198"/>
      <c r="L54" s="198"/>
      <c r="M54" s="198"/>
      <c r="N54" s="198"/>
      <c r="O54" s="198"/>
      <c r="P54" s="196"/>
      <c r="Q54" s="197"/>
      <c r="R54" s="198"/>
    </row>
    <row r="55" spans="1:18" ht="15.75">
      <c r="A55" s="185"/>
      <c r="B55" s="204"/>
      <c r="C55" s="205"/>
      <c r="D55" s="205"/>
      <c r="E55" s="205"/>
      <c r="F55" s="205"/>
      <c r="G55" s="205"/>
      <c r="H55" s="205"/>
      <c r="I55" s="196"/>
      <c r="J55" s="188"/>
      <c r="K55" s="206"/>
      <c r="L55" s="198"/>
      <c r="M55" s="198"/>
      <c r="N55" s="198"/>
      <c r="O55" s="198"/>
      <c r="P55" s="196"/>
      <c r="Q55" s="197"/>
      <c r="R55" s="198"/>
    </row>
    <row r="56" spans="1:18" ht="15.75">
      <c r="A56" s="185"/>
      <c r="B56" s="207"/>
      <c r="C56" s="205"/>
      <c r="D56" s="205"/>
      <c r="E56" s="203"/>
      <c r="F56" s="203"/>
      <c r="G56" s="205"/>
      <c r="H56" s="205"/>
      <c r="I56" s="196"/>
      <c r="J56" s="188"/>
      <c r="K56" s="208"/>
      <c r="L56" s="198"/>
      <c r="M56" s="198"/>
      <c r="N56" s="198"/>
      <c r="O56" s="198"/>
      <c r="P56" s="196"/>
      <c r="Q56" s="197"/>
      <c r="R56" s="198"/>
    </row>
    <row r="57" spans="1:18" ht="15.75">
      <c r="A57" s="185"/>
      <c r="B57" s="207"/>
      <c r="C57" s="205"/>
      <c r="D57" s="205"/>
      <c r="E57" s="203"/>
      <c r="F57" s="203"/>
      <c r="G57" s="205"/>
      <c r="H57" s="205"/>
      <c r="I57" s="196"/>
      <c r="J57" s="188"/>
      <c r="K57" s="208"/>
      <c r="L57" s="198"/>
      <c r="M57" s="198"/>
      <c r="N57" s="198"/>
      <c r="O57" s="198"/>
      <c r="P57" s="196"/>
      <c r="Q57" s="197"/>
      <c r="R57" s="198"/>
    </row>
    <row r="58" spans="1:18" ht="15.75">
      <c r="A58" s="185"/>
      <c r="B58" s="204"/>
      <c r="C58" s="205"/>
      <c r="D58" s="205"/>
      <c r="E58" s="205"/>
      <c r="F58" s="205"/>
      <c r="G58" s="205"/>
      <c r="H58" s="205"/>
      <c r="I58" s="196"/>
      <c r="J58" s="188"/>
      <c r="K58" s="208"/>
      <c r="L58" s="198"/>
      <c r="M58" s="198"/>
      <c r="N58" s="198"/>
      <c r="O58" s="198"/>
      <c r="P58" s="196"/>
      <c r="Q58" s="197"/>
      <c r="R58" s="198"/>
    </row>
    <row r="59" spans="1:18" ht="15.75">
      <c r="A59" s="185"/>
      <c r="B59" s="204"/>
      <c r="C59" s="205"/>
      <c r="D59" s="205"/>
      <c r="E59" s="205"/>
      <c r="F59" s="205"/>
      <c r="G59" s="205"/>
      <c r="H59" s="205"/>
      <c r="I59" s="196"/>
      <c r="J59" s="188"/>
      <c r="K59" s="208"/>
      <c r="L59" s="198"/>
      <c r="M59" s="198"/>
      <c r="N59" s="198"/>
      <c r="O59" s="198"/>
      <c r="P59" s="196"/>
      <c r="Q59" s="197"/>
      <c r="R59" s="198"/>
    </row>
    <row r="60" spans="1:18" ht="15.75">
      <c r="A60" s="185"/>
      <c r="B60" s="204"/>
      <c r="C60" s="205"/>
      <c r="D60" s="205"/>
      <c r="E60" s="205"/>
      <c r="F60" s="205"/>
      <c r="G60" s="205"/>
      <c r="H60" s="205"/>
      <c r="I60" s="196"/>
      <c r="J60" s="188"/>
      <c r="K60" s="208"/>
      <c r="L60" s="198"/>
      <c r="M60" s="198"/>
      <c r="N60" s="198"/>
      <c r="O60" s="198"/>
      <c r="P60" s="196"/>
      <c r="Q60" s="197"/>
      <c r="R60" s="198"/>
    </row>
    <row r="61" spans="1:18" ht="15.75">
      <c r="A61" s="185"/>
      <c r="B61" s="204"/>
      <c r="C61" s="205"/>
      <c r="D61" s="205"/>
      <c r="E61" s="205"/>
      <c r="F61" s="205"/>
      <c r="G61" s="205"/>
      <c r="H61" s="205"/>
      <c r="I61" s="196"/>
      <c r="J61" s="188"/>
      <c r="K61" s="208"/>
      <c r="L61" s="198"/>
      <c r="M61" s="198"/>
      <c r="N61" s="198"/>
      <c r="O61" s="198"/>
      <c r="P61" s="196"/>
      <c r="Q61" s="197"/>
      <c r="R61" s="198"/>
    </row>
    <row r="62" spans="1:18" ht="15.75">
      <c r="A62" s="185"/>
      <c r="B62" s="204"/>
      <c r="C62" s="205"/>
      <c r="D62" s="205"/>
      <c r="E62" s="205"/>
      <c r="F62" s="205"/>
      <c r="G62" s="205"/>
      <c r="H62" s="205"/>
      <c r="I62" s="196"/>
      <c r="J62" s="188"/>
      <c r="K62" s="208"/>
      <c r="L62" s="198"/>
      <c r="M62" s="198"/>
      <c r="N62" s="198"/>
      <c r="O62" s="198"/>
      <c r="P62" s="196"/>
      <c r="Q62" s="197"/>
      <c r="R62" s="198"/>
    </row>
    <row r="63" spans="1:18" ht="15">
      <c r="A63" s="185"/>
      <c r="B63" s="199"/>
      <c r="C63" s="194"/>
      <c r="D63" s="194"/>
      <c r="E63" s="194"/>
      <c r="F63" s="194"/>
      <c r="G63" s="194"/>
      <c r="H63" s="194"/>
      <c r="I63" s="196"/>
      <c r="J63" s="194"/>
      <c r="K63" s="208"/>
      <c r="L63" s="198"/>
      <c r="M63" s="198"/>
      <c r="N63" s="198"/>
      <c r="O63" s="198"/>
      <c r="P63" s="196"/>
      <c r="Q63" s="197"/>
      <c r="R63" s="198"/>
    </row>
    <row r="64" spans="1:18" ht="15">
      <c r="A64" s="185"/>
      <c r="B64" s="199"/>
      <c r="C64" s="194"/>
      <c r="D64" s="194"/>
      <c r="E64" s="194"/>
      <c r="F64" s="194"/>
      <c r="G64" s="194"/>
      <c r="H64" s="194"/>
      <c r="I64" s="196"/>
      <c r="J64" s="194"/>
      <c r="K64" s="208"/>
      <c r="L64" s="198"/>
      <c r="M64" s="198"/>
      <c r="N64" s="198"/>
      <c r="O64" s="198"/>
      <c r="P64" s="196"/>
      <c r="Q64" s="197"/>
      <c r="R64" s="198"/>
    </row>
    <row r="65" spans="1:18" ht="15">
      <c r="A65" s="185"/>
      <c r="B65" s="193"/>
      <c r="C65" s="203"/>
      <c r="D65" s="203"/>
      <c r="E65" s="203"/>
      <c r="F65" s="203"/>
      <c r="G65" s="185"/>
      <c r="H65" s="203"/>
      <c r="I65" s="198"/>
      <c r="J65" s="198"/>
      <c r="K65" s="208"/>
      <c r="L65" s="198"/>
      <c r="M65" s="198"/>
      <c r="N65" s="198"/>
      <c r="O65" s="198"/>
      <c r="P65" s="196"/>
      <c r="Q65" s="197"/>
      <c r="R65" s="198"/>
    </row>
    <row r="66" spans="1:18" ht="15">
      <c r="A66" s="185"/>
      <c r="B66" s="193"/>
      <c r="C66" s="203"/>
      <c r="D66" s="203"/>
      <c r="E66" s="203"/>
      <c r="F66" s="203"/>
      <c r="G66" s="185"/>
      <c r="H66" s="203"/>
      <c r="I66" s="198"/>
      <c r="J66" s="198"/>
      <c r="K66" s="208"/>
      <c r="L66" s="198"/>
      <c r="M66" s="198"/>
      <c r="N66" s="198"/>
      <c r="O66" s="198"/>
      <c r="P66" s="196"/>
      <c r="Q66" s="197"/>
      <c r="R66" s="198"/>
    </row>
    <row r="67" spans="1:18" ht="15">
      <c r="A67" s="185"/>
      <c r="B67" s="193"/>
      <c r="C67" s="203"/>
      <c r="D67" s="203"/>
      <c r="E67" s="203"/>
      <c r="F67" s="203"/>
      <c r="G67" s="185"/>
      <c r="H67" s="203"/>
      <c r="I67" s="198"/>
      <c r="J67" s="198"/>
      <c r="K67" s="208"/>
      <c r="L67" s="198"/>
      <c r="M67" s="198"/>
      <c r="N67" s="198"/>
      <c r="O67" s="198"/>
      <c r="P67" s="196"/>
      <c r="Q67" s="197"/>
      <c r="R67" s="198"/>
    </row>
    <row r="68" spans="1:18" ht="15">
      <c r="A68" s="203"/>
      <c r="B68" s="209"/>
      <c r="C68" s="203"/>
      <c r="D68" s="203"/>
      <c r="E68" s="203"/>
      <c r="F68" s="203"/>
      <c r="G68" s="210"/>
      <c r="H68" s="183"/>
      <c r="I68" s="182"/>
      <c r="J68" s="182"/>
      <c r="K68" s="182"/>
      <c r="L68" s="203"/>
      <c r="M68" s="198"/>
      <c r="N68" s="198"/>
      <c r="O68" s="198"/>
      <c r="P68" s="196"/>
      <c r="Q68" s="197"/>
      <c r="R68" s="198"/>
    </row>
    <row r="69" spans="1:18" ht="15">
      <c r="A69" s="182"/>
      <c r="B69" s="182"/>
      <c r="C69" s="182"/>
      <c r="D69" s="182"/>
      <c r="E69" s="182"/>
      <c r="F69" s="182"/>
      <c r="G69" s="210"/>
      <c r="H69" s="183"/>
      <c r="I69" s="182"/>
      <c r="J69" s="182"/>
      <c r="K69" s="182"/>
      <c r="L69" s="182"/>
      <c r="M69" s="182"/>
      <c r="N69" s="182"/>
      <c r="O69" s="182"/>
      <c r="P69" s="182"/>
      <c r="Q69" s="197"/>
      <c r="R69" s="182"/>
    </row>
    <row r="70" spans="1:18" ht="15">
      <c r="A70" s="182"/>
      <c r="B70" s="182"/>
      <c r="C70" s="182"/>
      <c r="D70" s="182"/>
      <c r="E70" s="182"/>
      <c r="F70" s="182"/>
      <c r="G70" s="210"/>
      <c r="H70" s="183"/>
      <c r="I70" s="182"/>
      <c r="J70" s="182"/>
      <c r="K70" s="182"/>
      <c r="L70" s="182"/>
      <c r="M70" s="182"/>
      <c r="N70" s="182"/>
      <c r="O70" s="182"/>
      <c r="P70" s="182"/>
      <c r="Q70" s="184"/>
      <c r="R70" s="182"/>
    </row>
    <row r="71" spans="4:17" ht="15">
      <c r="D71" s="182"/>
      <c r="E71" s="182"/>
      <c r="F71" s="182"/>
      <c r="G71" s="210"/>
      <c r="H71" s="183"/>
      <c r="I71" s="182"/>
      <c r="J71" s="182"/>
      <c r="K71" s="182"/>
      <c r="L71" s="182"/>
      <c r="Q71" s="28"/>
    </row>
    <row r="72" spans="4:17" ht="15">
      <c r="D72" s="182"/>
      <c r="E72" s="182"/>
      <c r="F72" s="182"/>
      <c r="G72" s="210"/>
      <c r="H72" s="183"/>
      <c r="I72" s="182"/>
      <c r="J72" s="182"/>
      <c r="K72" s="182"/>
      <c r="L72" s="182"/>
      <c r="Q72" s="28"/>
    </row>
    <row r="73" spans="4:12" ht="15">
      <c r="D73" s="183"/>
      <c r="E73" s="182"/>
      <c r="F73" s="182"/>
      <c r="G73" s="182"/>
      <c r="H73" s="182"/>
      <c r="I73" s="182"/>
      <c r="J73" s="184"/>
      <c r="K73" s="182"/>
      <c r="L73" s="182"/>
    </row>
  </sheetData>
  <sheetProtection selectLockedCells="1" selectUnlockedCells="1"/>
  <mergeCells count="1">
    <mergeCell ref="B3:C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B13" sqref="B13"/>
    </sheetView>
  </sheetViews>
  <sheetFormatPr defaultColWidth="11.57421875" defaultRowHeight="12.75"/>
  <cols>
    <col min="1" max="1" width="7.7109375" style="211" customWidth="1"/>
    <col min="2" max="2" width="54.421875" style="211" customWidth="1"/>
    <col min="3" max="8" width="11.57421875" style="211" customWidth="1"/>
    <col min="9" max="9" width="11.57421875" style="212" customWidth="1"/>
    <col min="10" max="16384" width="11.57421875" style="211" customWidth="1"/>
  </cols>
  <sheetData>
    <row r="1" spans="1:12" ht="15.75">
      <c r="A1" s="213">
        <v>9</v>
      </c>
      <c r="B1" s="30" t="s">
        <v>21</v>
      </c>
      <c r="C1" s="214"/>
      <c r="D1" s="214"/>
      <c r="E1" s="30"/>
      <c r="F1" s="30"/>
      <c r="G1" s="30"/>
      <c r="H1" s="30"/>
      <c r="I1" s="32"/>
      <c r="J1" s="30"/>
      <c r="K1" s="30"/>
      <c r="L1" s="30"/>
    </row>
    <row r="2" spans="1:12" ht="15.75">
      <c r="A2" s="213"/>
      <c r="B2" s="30"/>
      <c r="C2" s="214"/>
      <c r="D2" s="214"/>
      <c r="E2" s="30"/>
      <c r="F2" s="30"/>
      <c r="G2" s="30"/>
      <c r="H2" s="30"/>
      <c r="I2" s="32"/>
      <c r="J2" s="30"/>
      <c r="K2" s="30"/>
      <c r="L2" s="30"/>
    </row>
    <row r="3" spans="1:12" ht="15.75">
      <c r="A3" s="213"/>
      <c r="B3" s="132" t="s">
        <v>10</v>
      </c>
      <c r="C3" s="214"/>
      <c r="D3" s="214"/>
      <c r="E3" s="30"/>
      <c r="F3" s="30"/>
      <c r="G3" s="30"/>
      <c r="H3" s="30"/>
      <c r="I3" s="32"/>
      <c r="J3" s="30"/>
      <c r="K3" s="30"/>
      <c r="L3" s="30"/>
    </row>
    <row r="4" spans="1:12" ht="15">
      <c r="A4" s="29"/>
      <c r="B4" s="30"/>
      <c r="C4" s="29"/>
      <c r="D4" s="29"/>
      <c r="E4" s="30"/>
      <c r="F4" s="30"/>
      <c r="G4" s="30"/>
      <c r="H4" s="30"/>
      <c r="I4" s="32"/>
      <c r="J4" s="30"/>
      <c r="K4" s="30"/>
      <c r="L4" s="30"/>
    </row>
    <row r="5" spans="1:12" ht="30">
      <c r="A5" s="35" t="s">
        <v>58</v>
      </c>
      <c r="B5" s="37" t="s">
        <v>142</v>
      </c>
      <c r="C5" s="37" t="s">
        <v>143</v>
      </c>
      <c r="D5" s="37" t="s">
        <v>59</v>
      </c>
      <c r="E5" s="36" t="s">
        <v>26</v>
      </c>
      <c r="F5" s="36" t="s">
        <v>27</v>
      </c>
      <c r="G5" s="34" t="s">
        <v>28</v>
      </c>
      <c r="H5" s="37" t="s">
        <v>29</v>
      </c>
      <c r="I5" s="38" t="s">
        <v>30</v>
      </c>
      <c r="J5" s="37" t="s">
        <v>31</v>
      </c>
      <c r="K5" s="37" t="s">
        <v>32</v>
      </c>
      <c r="L5" s="215" t="s">
        <v>33</v>
      </c>
    </row>
    <row r="6" spans="1:12" ht="135">
      <c r="A6" s="216">
        <v>1</v>
      </c>
      <c r="B6" s="217" t="s">
        <v>144</v>
      </c>
      <c r="C6" s="216" t="s">
        <v>109</v>
      </c>
      <c r="D6" s="216">
        <v>50</v>
      </c>
      <c r="E6" s="218"/>
      <c r="F6" s="50"/>
      <c r="G6" s="50"/>
      <c r="H6" s="50"/>
      <c r="I6" s="55"/>
      <c r="J6" s="50"/>
      <c r="K6" s="50"/>
      <c r="L6" s="50"/>
    </row>
    <row r="12" ht="14.25">
      <c r="B12" s="21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K5"/>
  <sheetViews>
    <sheetView tabSelected="1" zoomScalePageLayoutView="0" workbookViewId="0" topLeftCell="A1">
      <selection activeCell="D2" sqref="D2"/>
    </sheetView>
  </sheetViews>
  <sheetFormatPr defaultColWidth="11.57421875" defaultRowHeight="12.75"/>
  <cols>
    <col min="1" max="1" width="7.7109375" style="0" customWidth="1"/>
    <col min="2" max="2" width="23.00390625" style="0" customWidth="1"/>
    <col min="3" max="3" width="21.140625" style="0" customWidth="1"/>
    <col min="4" max="8" width="11.57421875" style="0" customWidth="1"/>
    <col min="9" max="9" width="11.57421875" style="28" customWidth="1"/>
  </cols>
  <sheetData>
    <row r="1" spans="1:12" ht="15.75">
      <c r="A1" s="29">
        <f>Pakiety!A3</f>
        <v>1</v>
      </c>
      <c r="B1" s="30" t="s">
        <v>21</v>
      </c>
      <c r="C1" s="31" t="s">
        <v>2</v>
      </c>
      <c r="D1" s="29"/>
      <c r="E1" s="30"/>
      <c r="F1" s="30"/>
      <c r="G1" s="30"/>
      <c r="H1" s="30"/>
      <c r="I1" s="32"/>
      <c r="J1" s="30"/>
      <c r="K1" s="30"/>
      <c r="L1" s="30"/>
    </row>
    <row r="2" spans="1:12" ht="15">
      <c r="A2" s="30"/>
      <c r="B2" s="30"/>
      <c r="C2" s="30"/>
      <c r="D2" s="29"/>
      <c r="E2" s="30"/>
      <c r="F2" s="30"/>
      <c r="G2" s="30"/>
      <c r="H2" s="30"/>
      <c r="I2" s="32"/>
      <c r="J2" s="30"/>
      <c r="K2" s="30"/>
      <c r="L2" s="30"/>
    </row>
    <row r="3" spans="1:12" ht="30.75">
      <c r="A3" s="33" t="s">
        <v>22</v>
      </c>
      <c r="B3" s="34" t="s">
        <v>23</v>
      </c>
      <c r="C3" s="34" t="s">
        <v>24</v>
      </c>
      <c r="D3" s="35" t="s">
        <v>25</v>
      </c>
      <c r="E3" s="36" t="s">
        <v>26</v>
      </c>
      <c r="F3" s="36" t="s">
        <v>27</v>
      </c>
      <c r="G3" s="34" t="s">
        <v>28</v>
      </c>
      <c r="H3" s="37" t="s">
        <v>29</v>
      </c>
      <c r="I3" s="38" t="s">
        <v>30</v>
      </c>
      <c r="J3" s="37" t="s">
        <v>31</v>
      </c>
      <c r="K3" s="37" t="s">
        <v>32</v>
      </c>
      <c r="L3" s="39" t="s">
        <v>33</v>
      </c>
    </row>
    <row r="4" spans="1:245" s="44" customFormat="1" ht="25.5" customHeight="1">
      <c r="A4" s="39">
        <v>1</v>
      </c>
      <c r="B4" s="40" t="s">
        <v>2</v>
      </c>
      <c r="C4" s="40" t="s">
        <v>34</v>
      </c>
      <c r="D4" s="39">
        <v>20</v>
      </c>
      <c r="E4" s="41"/>
      <c r="F4" s="42"/>
      <c r="G4" s="42"/>
      <c r="H4" s="42"/>
      <c r="I4" s="43"/>
      <c r="J4" s="42"/>
      <c r="K4" s="42"/>
      <c r="L4" s="42"/>
      <c r="IA4" s="3"/>
      <c r="IB4" s="3"/>
      <c r="IC4" s="3"/>
      <c r="ID4" s="3"/>
      <c r="IE4" s="3"/>
      <c r="IF4" s="3"/>
      <c r="IG4" s="3"/>
      <c r="IH4"/>
      <c r="II4"/>
      <c r="IJ4"/>
      <c r="IK4"/>
    </row>
    <row r="5" ht="15">
      <c r="E5" s="4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K7"/>
  <sheetViews>
    <sheetView zoomScalePageLayoutView="0" workbookViewId="0" topLeftCell="A1">
      <selection activeCell="D5" sqref="D5"/>
    </sheetView>
  </sheetViews>
  <sheetFormatPr defaultColWidth="11.57421875" defaultRowHeight="12.75"/>
  <cols>
    <col min="1" max="1" width="7.7109375" style="46" customWidth="1"/>
    <col min="2" max="2" width="48.421875" style="0" customWidth="1"/>
    <col min="3" max="3" width="19.421875" style="0" customWidth="1"/>
    <col min="4" max="8" width="11.57421875" style="0" customWidth="1"/>
    <col min="9" max="9" width="13.421875" style="48" customWidth="1"/>
    <col min="10" max="10" width="14.140625" style="0" customWidth="1"/>
  </cols>
  <sheetData>
    <row r="1" spans="1:4" ht="15.75">
      <c r="A1" s="29">
        <v>10</v>
      </c>
      <c r="B1" s="81" t="s">
        <v>21</v>
      </c>
      <c r="C1" s="82" t="s">
        <v>11</v>
      </c>
      <c r="D1" s="83"/>
    </row>
    <row r="2" spans="1:4" ht="12.75">
      <c r="A2" s="84"/>
      <c r="B2" s="84"/>
      <c r="C2" s="84"/>
      <c r="D2" s="83"/>
    </row>
    <row r="3" spans="1:12" ht="29.25">
      <c r="A3" s="33" t="s">
        <v>22</v>
      </c>
      <c r="B3" s="34" t="s">
        <v>23</v>
      </c>
      <c r="C3" s="34" t="s">
        <v>145</v>
      </c>
      <c r="D3" s="37" t="s">
        <v>25</v>
      </c>
      <c r="E3" s="94" t="s">
        <v>26</v>
      </c>
      <c r="F3" s="94" t="s">
        <v>27</v>
      </c>
      <c r="G3" s="95" t="s">
        <v>28</v>
      </c>
      <c r="H3" s="96" t="s">
        <v>29</v>
      </c>
      <c r="I3" s="97" t="s">
        <v>30</v>
      </c>
      <c r="J3" s="96" t="s">
        <v>31</v>
      </c>
      <c r="K3" s="96" t="s">
        <v>32</v>
      </c>
      <c r="L3" s="98" t="s">
        <v>33</v>
      </c>
    </row>
    <row r="4" spans="1:245" s="44" customFormat="1" ht="126.75" customHeight="1">
      <c r="A4" s="50">
        <v>1</v>
      </c>
      <c r="B4" s="220" t="s">
        <v>146</v>
      </c>
      <c r="C4" s="221" t="s">
        <v>147</v>
      </c>
      <c r="D4" s="50">
        <v>275</v>
      </c>
      <c r="E4" s="222"/>
      <c r="F4" s="223"/>
      <c r="G4" s="223"/>
      <c r="H4" s="223"/>
      <c r="I4" s="222"/>
      <c r="J4" s="223"/>
      <c r="K4" s="223"/>
      <c r="L4" s="223"/>
      <c r="IA4" s="3"/>
      <c r="IB4" s="3"/>
      <c r="IC4" s="3"/>
      <c r="ID4" s="3"/>
      <c r="IE4" s="3"/>
      <c r="IF4" s="3"/>
      <c r="IG4" s="3"/>
      <c r="IH4"/>
      <c r="II4"/>
      <c r="IJ4"/>
      <c r="IK4"/>
    </row>
    <row r="5" spans="1:13" ht="241.5">
      <c r="A5" s="50">
        <v>2</v>
      </c>
      <c r="B5" s="224" t="s">
        <v>148</v>
      </c>
      <c r="C5" s="50" t="s">
        <v>149</v>
      </c>
      <c r="D5" s="50">
        <v>20</v>
      </c>
      <c r="E5" s="55"/>
      <c r="F5" s="20"/>
      <c r="G5" s="20"/>
      <c r="H5" s="20"/>
      <c r="I5" s="225"/>
      <c r="J5" s="20"/>
      <c r="K5" s="20"/>
      <c r="L5" s="20"/>
      <c r="M5" s="81"/>
    </row>
    <row r="6" spans="1:13" ht="226.5">
      <c r="A6" s="50">
        <v>3</v>
      </c>
      <c r="B6" s="224" t="s">
        <v>150</v>
      </c>
      <c r="C6" s="50" t="s">
        <v>149</v>
      </c>
      <c r="D6" s="50">
        <v>10</v>
      </c>
      <c r="E6" s="55"/>
      <c r="F6" s="20"/>
      <c r="G6" s="20"/>
      <c r="H6" s="20"/>
      <c r="I6" s="225"/>
      <c r="J6" s="20"/>
      <c r="K6" s="20"/>
      <c r="L6" s="20"/>
      <c r="M6" s="81"/>
    </row>
    <row r="7" ht="15">
      <c r="B7" s="22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J4" sqref="J4"/>
    </sheetView>
  </sheetViews>
  <sheetFormatPr defaultColWidth="11.57421875" defaultRowHeight="12.75"/>
  <cols>
    <col min="1" max="1" width="7.7109375" style="74" customWidth="1"/>
    <col min="2" max="2" width="58.7109375" style="44" customWidth="1"/>
    <col min="3" max="3" width="8.140625" style="74" customWidth="1"/>
    <col min="4" max="4" width="11.57421875" style="74" customWidth="1"/>
    <col min="5" max="6" width="11.57421875" style="227" customWidth="1"/>
    <col min="7" max="241" width="11.57421875" style="44" customWidth="1"/>
    <col min="242" max="248" width="12.00390625" style="3" customWidth="1"/>
    <col min="249" max="251" width="12.57421875" style="0" customWidth="1"/>
  </cols>
  <sheetData>
    <row r="1" spans="1:3" ht="15.75">
      <c r="A1" s="74">
        <f>Pakiety!A13</f>
        <v>11</v>
      </c>
      <c r="B1" s="3" t="s">
        <v>21</v>
      </c>
      <c r="C1" s="75"/>
    </row>
    <row r="2" spans="2:3" ht="15.75">
      <c r="B2" s="31" t="s">
        <v>12</v>
      </c>
      <c r="C2" s="75"/>
    </row>
    <row r="4" spans="1:10" ht="30">
      <c r="A4" s="228" t="s">
        <v>58</v>
      </c>
      <c r="B4" s="95" t="s">
        <v>151</v>
      </c>
      <c r="C4" s="95" t="s">
        <v>145</v>
      </c>
      <c r="D4" s="229" t="s">
        <v>59</v>
      </c>
      <c r="E4" s="36" t="s">
        <v>26</v>
      </c>
      <c r="F4" s="36" t="s">
        <v>27</v>
      </c>
      <c r="G4" s="34" t="s">
        <v>28</v>
      </c>
      <c r="H4" s="38" t="s">
        <v>30</v>
      </c>
      <c r="I4" s="37" t="s">
        <v>31</v>
      </c>
      <c r="J4" s="37" t="s">
        <v>32</v>
      </c>
    </row>
    <row r="5" spans="1:10" ht="45.75">
      <c r="A5" s="230">
        <v>1</v>
      </c>
      <c r="B5" s="57" t="s">
        <v>152</v>
      </c>
      <c r="C5" s="231" t="s">
        <v>153</v>
      </c>
      <c r="D5" s="232">
        <v>600</v>
      </c>
      <c r="E5" s="80"/>
      <c r="F5" s="80"/>
      <c r="G5" s="77"/>
      <c r="H5" s="77"/>
      <c r="I5" s="77"/>
      <c r="J5" s="77"/>
    </row>
    <row r="6" spans="1:10" ht="45.75">
      <c r="A6" s="233">
        <v>2</v>
      </c>
      <c r="B6" s="234" t="s">
        <v>154</v>
      </c>
      <c r="C6" s="235" t="s">
        <v>155</v>
      </c>
      <c r="D6" s="232">
        <v>500</v>
      </c>
      <c r="E6" s="80"/>
      <c r="F6" s="80"/>
      <c r="G6" s="77"/>
      <c r="H6" s="77"/>
      <c r="I6" s="77"/>
      <c r="J6" s="77"/>
    </row>
    <row r="7" ht="15">
      <c r="F7" s="236"/>
    </row>
    <row r="9" spans="1:6" ht="15">
      <c r="A9"/>
      <c r="B9"/>
      <c r="C9"/>
      <c r="D9"/>
      <c r="E9"/>
      <c r="F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J9" sqref="J9"/>
    </sheetView>
  </sheetViews>
  <sheetFormatPr defaultColWidth="11.57421875" defaultRowHeight="12.75"/>
  <cols>
    <col min="1" max="1" width="7.7109375" style="0" customWidth="1"/>
    <col min="2" max="2" width="44.57421875" style="0" customWidth="1"/>
    <col min="3" max="4" width="11.57421875" style="0" customWidth="1"/>
    <col min="5" max="5" width="11.57421875" style="48" customWidth="1"/>
    <col min="6" max="7" width="11.57421875" style="0" customWidth="1"/>
    <col min="8" max="8" width="11.57421875" style="48" customWidth="1"/>
  </cols>
  <sheetData>
    <row r="1" spans="1:10" ht="15">
      <c r="A1" s="29">
        <f>Pakiety!A14</f>
        <v>12</v>
      </c>
      <c r="B1" s="30" t="s">
        <v>21</v>
      </c>
      <c r="C1" s="30"/>
      <c r="D1" s="30"/>
      <c r="E1" s="32"/>
      <c r="F1" s="30"/>
      <c r="G1" s="30"/>
      <c r="H1" s="32"/>
      <c r="I1" s="30"/>
      <c r="J1" s="30"/>
    </row>
    <row r="2" spans="1:10" ht="15">
      <c r="A2" s="30"/>
      <c r="B2" s="30"/>
      <c r="C2" s="30"/>
      <c r="D2" s="30"/>
      <c r="E2" s="32"/>
      <c r="F2" s="30"/>
      <c r="G2" s="30"/>
      <c r="H2" s="32"/>
      <c r="I2" s="30"/>
      <c r="J2" s="30"/>
    </row>
    <row r="3" spans="1:10" ht="15.75">
      <c r="A3" s="30"/>
      <c r="B3" s="237" t="s">
        <v>13</v>
      </c>
      <c r="C3" s="30"/>
      <c r="D3" s="30"/>
      <c r="E3" s="32"/>
      <c r="F3" s="30"/>
      <c r="G3" s="30"/>
      <c r="H3" s="32"/>
      <c r="I3" s="30"/>
      <c r="J3" s="30"/>
    </row>
    <row r="4" spans="1:10" ht="15">
      <c r="A4" s="30"/>
      <c r="B4" s="30"/>
      <c r="C4" s="30"/>
      <c r="D4" s="30"/>
      <c r="E4" s="32"/>
      <c r="F4" s="30"/>
      <c r="G4" s="30"/>
      <c r="H4" s="32"/>
      <c r="I4" s="30"/>
      <c r="J4" s="30"/>
    </row>
    <row r="5" spans="1:10" ht="30">
      <c r="A5" s="238" t="s">
        <v>58</v>
      </c>
      <c r="B5" s="34" t="s">
        <v>151</v>
      </c>
      <c r="C5" s="34" t="s">
        <v>145</v>
      </c>
      <c r="D5" s="131" t="s">
        <v>59</v>
      </c>
      <c r="E5" s="36" t="s">
        <v>26</v>
      </c>
      <c r="F5" s="36" t="s">
        <v>27</v>
      </c>
      <c r="G5" s="34" t="s">
        <v>28</v>
      </c>
      <c r="H5" s="38" t="s">
        <v>30</v>
      </c>
      <c r="I5" s="37" t="s">
        <v>31</v>
      </c>
      <c r="J5" s="37" t="s">
        <v>32</v>
      </c>
    </row>
    <row r="6" spans="1:10" ht="30">
      <c r="A6" s="239">
        <v>1</v>
      </c>
      <c r="B6" s="240" t="s">
        <v>156</v>
      </c>
      <c r="C6" s="241" t="s">
        <v>138</v>
      </c>
      <c r="D6" s="242">
        <v>5</v>
      </c>
      <c r="E6" s="225"/>
      <c r="F6" s="20"/>
      <c r="G6" s="20"/>
      <c r="H6" s="225"/>
      <c r="I6" s="20"/>
      <c r="J6" s="20"/>
    </row>
    <row r="7" spans="1:10" ht="15">
      <c r="A7" s="30"/>
      <c r="B7" s="30"/>
      <c r="C7" s="30"/>
      <c r="D7" s="30"/>
      <c r="E7" s="243"/>
      <c r="F7" s="244"/>
      <c r="G7" s="244"/>
      <c r="H7" s="243"/>
      <c r="I7" s="244"/>
      <c r="J7" s="30"/>
    </row>
    <row r="8" spans="5:9" ht="12.75">
      <c r="E8" s="245"/>
      <c r="F8" s="246"/>
      <c r="G8" s="246"/>
      <c r="H8" s="245"/>
      <c r="I8" s="246"/>
    </row>
    <row r="9" spans="8:9" ht="12.75">
      <c r="H9" s="245"/>
      <c r="I9" s="24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J8" sqref="J8"/>
    </sheetView>
  </sheetViews>
  <sheetFormatPr defaultColWidth="11.57421875" defaultRowHeight="12.75"/>
  <cols>
    <col min="1" max="1" width="6.8515625" style="0" customWidth="1"/>
    <col min="2" max="2" width="65.8515625" style="0" customWidth="1"/>
    <col min="3" max="3" width="24.00390625" style="0" customWidth="1"/>
    <col min="4" max="4" width="11.57421875" style="0" customWidth="1"/>
    <col min="5" max="5" width="11.57421875" style="48" customWidth="1"/>
    <col min="6" max="7" width="11.57421875" style="0" customWidth="1"/>
    <col min="8" max="8" width="11.57421875" style="48" customWidth="1"/>
  </cols>
  <sheetData>
    <row r="1" spans="1:6" ht="15.75">
      <c r="A1" s="140">
        <f>Pakiety!A15</f>
        <v>13</v>
      </c>
      <c r="B1" s="247" t="s">
        <v>21</v>
      </c>
      <c r="C1" s="248"/>
      <c r="D1" s="249"/>
      <c r="E1" s="162"/>
      <c r="F1" s="30"/>
    </row>
    <row r="2" spans="1:6" ht="15.75">
      <c r="A2" s="140"/>
      <c r="B2" s="247"/>
      <c r="C2" s="248"/>
      <c r="D2" s="249"/>
      <c r="E2" s="162"/>
      <c r="F2" s="30"/>
    </row>
    <row r="3" spans="1:10" ht="15.75">
      <c r="A3" s="140"/>
      <c r="B3" s="31" t="s">
        <v>14</v>
      </c>
      <c r="C3" s="248"/>
      <c r="D3" s="249"/>
      <c r="E3" s="162"/>
      <c r="F3" s="30"/>
      <c r="G3" s="30"/>
      <c r="H3" s="32"/>
      <c r="I3" s="30"/>
      <c r="J3" s="30"/>
    </row>
    <row r="4" spans="1:10" ht="15">
      <c r="A4" s="249"/>
      <c r="B4" s="54"/>
      <c r="C4" s="54"/>
      <c r="D4" s="249"/>
      <c r="E4" s="162"/>
      <c r="F4" s="30"/>
      <c r="G4" s="30"/>
      <c r="H4" s="32"/>
      <c r="I4" s="30"/>
      <c r="J4" s="30"/>
    </row>
    <row r="5" spans="1:10" ht="30">
      <c r="A5" s="20" t="s">
        <v>58</v>
      </c>
      <c r="B5" s="34" t="s">
        <v>151</v>
      </c>
      <c r="C5" s="34" t="s">
        <v>145</v>
      </c>
      <c r="D5" s="131" t="s">
        <v>59</v>
      </c>
      <c r="E5" s="36" t="s">
        <v>26</v>
      </c>
      <c r="F5" s="36" t="s">
        <v>27</v>
      </c>
      <c r="G5" s="34" t="s">
        <v>28</v>
      </c>
      <c r="H5" s="38" t="s">
        <v>30</v>
      </c>
      <c r="I5" s="37" t="s">
        <v>31</v>
      </c>
      <c r="J5" s="37" t="s">
        <v>32</v>
      </c>
    </row>
    <row r="6" spans="1:10" ht="288.75" customHeight="1">
      <c r="A6" s="50">
        <v>1</v>
      </c>
      <c r="B6" s="42" t="s">
        <v>157</v>
      </c>
      <c r="C6" s="131" t="s">
        <v>158</v>
      </c>
      <c r="D6" s="131">
        <v>3</v>
      </c>
      <c r="E6" s="43"/>
      <c r="F6" s="43"/>
      <c r="G6" s="20"/>
      <c r="H6" s="225"/>
      <c r="I6" s="20"/>
      <c r="J6" s="20"/>
    </row>
    <row r="7" spans="1:10" ht="72" customHeight="1">
      <c r="A7" s="50">
        <v>2</v>
      </c>
      <c r="B7" s="21" t="s">
        <v>159</v>
      </c>
      <c r="C7" s="131" t="s">
        <v>126</v>
      </c>
      <c r="D7" s="131">
        <v>30</v>
      </c>
      <c r="E7" s="43"/>
      <c r="F7" s="43"/>
      <c r="G7" s="20"/>
      <c r="H7" s="225"/>
      <c r="I7" s="20"/>
      <c r="J7" s="20"/>
    </row>
    <row r="8" spans="1:6" ht="15">
      <c r="A8" s="30"/>
      <c r="B8" s="30"/>
      <c r="C8" s="30"/>
      <c r="D8" s="30"/>
      <c r="E8" s="32"/>
      <c r="F8" s="8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H12" sqref="H12"/>
    </sheetView>
  </sheetViews>
  <sheetFormatPr defaultColWidth="11.57421875" defaultRowHeight="12.75"/>
  <cols>
    <col min="1" max="1" width="8.421875" style="0" customWidth="1"/>
    <col min="2" max="2" width="61.140625" style="0" customWidth="1"/>
    <col min="3" max="4" width="11.57421875" style="0" customWidth="1"/>
    <col min="5" max="5" width="12.140625" style="48" customWidth="1"/>
    <col min="6" max="6" width="11.57421875" style="0" customWidth="1"/>
    <col min="7" max="7" width="13.57421875" style="0" customWidth="1"/>
    <col min="8" max="8" width="12.421875" style="48" customWidth="1"/>
  </cols>
  <sheetData>
    <row r="1" spans="1:10" ht="15">
      <c r="A1" s="29">
        <f>Pakiety!A16</f>
        <v>14</v>
      </c>
      <c r="B1" s="30" t="s">
        <v>21</v>
      </c>
      <c r="C1" s="30"/>
      <c r="D1" s="30"/>
      <c r="E1" s="32"/>
      <c r="F1" s="30"/>
      <c r="G1" s="30"/>
      <c r="H1" s="32"/>
      <c r="I1" s="30"/>
      <c r="J1" s="30"/>
    </row>
    <row r="2" spans="1:10" ht="15">
      <c r="A2" s="30"/>
      <c r="B2" s="30"/>
      <c r="C2" s="30"/>
      <c r="D2" s="30"/>
      <c r="E2" s="32"/>
      <c r="F2" s="30"/>
      <c r="G2" s="30"/>
      <c r="H2" s="32"/>
      <c r="I2" s="30"/>
      <c r="J2" s="30"/>
    </row>
    <row r="3" spans="1:10" ht="15.75">
      <c r="A3" s="30"/>
      <c r="B3" s="237" t="s">
        <v>15</v>
      </c>
      <c r="C3" s="30"/>
      <c r="D3" s="30"/>
      <c r="E3" s="32"/>
      <c r="F3" s="30"/>
      <c r="G3" s="30"/>
      <c r="H3" s="32"/>
      <c r="I3" s="30"/>
      <c r="J3" s="30"/>
    </row>
    <row r="4" spans="1:10" ht="10.5" customHeight="1">
      <c r="A4" s="30"/>
      <c r="B4" s="30"/>
      <c r="C4" s="30"/>
      <c r="D4" s="30"/>
      <c r="E4" s="32"/>
      <c r="F4" s="30"/>
      <c r="G4" s="30"/>
      <c r="H4" s="32"/>
      <c r="I4" s="30"/>
      <c r="J4" s="30"/>
    </row>
    <row r="5" spans="1:10" ht="30.75" customHeight="1">
      <c r="A5" s="238" t="s">
        <v>58</v>
      </c>
      <c r="B5" s="34" t="s">
        <v>151</v>
      </c>
      <c r="C5" s="34" t="s">
        <v>145</v>
      </c>
      <c r="D5" s="34" t="s">
        <v>59</v>
      </c>
      <c r="E5" s="36" t="s">
        <v>26</v>
      </c>
      <c r="F5" s="36" t="s">
        <v>27</v>
      </c>
      <c r="G5" s="34" t="s">
        <v>28</v>
      </c>
      <c r="H5" s="38" t="s">
        <v>30</v>
      </c>
      <c r="I5" s="37" t="s">
        <v>31</v>
      </c>
      <c r="J5" s="37" t="s">
        <v>32</v>
      </c>
    </row>
    <row r="6" spans="1:10" ht="15">
      <c r="A6" s="17">
        <v>1</v>
      </c>
      <c r="B6" s="40" t="s">
        <v>160</v>
      </c>
      <c r="C6" s="39"/>
      <c r="D6" s="242"/>
      <c r="E6" s="225"/>
      <c r="F6" s="20"/>
      <c r="G6" s="20"/>
      <c r="H6" s="225"/>
      <c r="I6" s="20"/>
      <c r="J6" s="20"/>
    </row>
    <row r="7" spans="1:10" ht="15">
      <c r="A7" s="17"/>
      <c r="B7" s="40" t="s">
        <v>161</v>
      </c>
      <c r="C7" s="39" t="s">
        <v>138</v>
      </c>
      <c r="D7" s="242">
        <v>100</v>
      </c>
      <c r="E7" s="225"/>
      <c r="F7" s="20"/>
      <c r="G7" s="20"/>
      <c r="H7" s="225"/>
      <c r="I7" s="20"/>
      <c r="J7" s="20"/>
    </row>
    <row r="8" spans="1:10" ht="15">
      <c r="A8" s="17"/>
      <c r="B8" s="40" t="s">
        <v>162</v>
      </c>
      <c r="C8" s="39" t="s">
        <v>138</v>
      </c>
      <c r="D8" s="242">
        <v>100</v>
      </c>
      <c r="E8" s="225"/>
      <c r="F8" s="20"/>
      <c r="G8" s="20"/>
      <c r="H8" s="225"/>
      <c r="I8" s="20"/>
      <c r="J8" s="20"/>
    </row>
    <row r="9" spans="1:10" ht="30">
      <c r="A9" s="39">
        <v>2</v>
      </c>
      <c r="B9" s="40" t="s">
        <v>163</v>
      </c>
      <c r="C9" s="39"/>
      <c r="D9" s="39"/>
      <c r="E9" s="225"/>
      <c r="F9" s="20"/>
      <c r="G9" s="20"/>
      <c r="H9" s="225"/>
      <c r="I9" s="20"/>
      <c r="J9" s="20"/>
    </row>
    <row r="10" spans="1:10" ht="15">
      <c r="A10" s="39" t="s">
        <v>164</v>
      </c>
      <c r="B10" s="20" t="s">
        <v>165</v>
      </c>
      <c r="C10" s="39" t="s">
        <v>138</v>
      </c>
      <c r="D10" s="39">
        <v>3</v>
      </c>
      <c r="E10" s="225"/>
      <c r="F10" s="20"/>
      <c r="G10" s="20"/>
      <c r="H10" s="225"/>
      <c r="I10" s="20"/>
      <c r="J10" s="20"/>
    </row>
    <row r="11" spans="1:10" ht="15">
      <c r="A11" s="39" t="s">
        <v>166</v>
      </c>
      <c r="B11" s="20" t="s">
        <v>167</v>
      </c>
      <c r="C11" s="39" t="s">
        <v>138</v>
      </c>
      <c r="D11" s="39">
        <v>3</v>
      </c>
      <c r="E11" s="225"/>
      <c r="F11" s="20"/>
      <c r="G11" s="20"/>
      <c r="H11" s="225"/>
      <c r="I11" s="20"/>
      <c r="J11" s="20"/>
    </row>
    <row r="12" spans="1:10" ht="15">
      <c r="A12" s="30"/>
      <c r="B12" s="30"/>
      <c r="C12" s="30"/>
      <c r="D12" s="30"/>
      <c r="E12" s="32"/>
      <c r="F12" s="30"/>
      <c r="G12" s="30"/>
      <c r="H12" s="32"/>
      <c r="I12" s="30"/>
      <c r="J12" s="30"/>
    </row>
    <row r="13" spans="1:10" ht="15">
      <c r="A13" s="30"/>
      <c r="B13" s="30"/>
      <c r="C13" s="30"/>
      <c r="D13" s="30"/>
      <c r="E13" s="32"/>
      <c r="F13" s="30"/>
      <c r="G13" s="30"/>
      <c r="H13" s="32"/>
      <c r="I13" s="30"/>
      <c r="J13" s="3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J6" sqref="J6"/>
    </sheetView>
  </sheetViews>
  <sheetFormatPr defaultColWidth="11.57421875" defaultRowHeight="12.75"/>
  <cols>
    <col min="1" max="1" width="8.00390625" style="0" customWidth="1"/>
    <col min="2" max="2" width="36.7109375" style="0" customWidth="1"/>
    <col min="3" max="5" width="11.57421875" style="0" customWidth="1"/>
    <col min="6" max="6" width="11.57421875" style="48" customWidth="1"/>
    <col min="7" max="8" width="11.57421875" style="0" customWidth="1"/>
    <col min="9" max="9" width="11.57421875" style="48" customWidth="1"/>
  </cols>
  <sheetData>
    <row r="1" spans="1:7" ht="15.75">
      <c r="A1" s="140">
        <f>Pakiety!A17</f>
        <v>15</v>
      </c>
      <c r="B1" s="61" t="s">
        <v>21</v>
      </c>
      <c r="C1" s="250"/>
      <c r="D1" s="140"/>
      <c r="E1" s="140"/>
      <c r="F1" s="251"/>
      <c r="G1" s="251"/>
    </row>
    <row r="2" spans="1:7" ht="15.75">
      <c r="A2" s="140"/>
      <c r="B2" s="252" t="s">
        <v>16</v>
      </c>
      <c r="C2" s="250"/>
      <c r="D2" s="140"/>
      <c r="E2" s="140"/>
      <c r="F2" s="251"/>
      <c r="G2" s="251"/>
    </row>
    <row r="3" spans="1:7" ht="15">
      <c r="A3" s="140"/>
      <c r="B3" s="54"/>
      <c r="C3" s="140"/>
      <c r="D3" s="140"/>
      <c r="E3" s="140"/>
      <c r="F3" s="251"/>
      <c r="G3" s="251"/>
    </row>
    <row r="4" spans="1:11" ht="30">
      <c r="A4" s="238" t="s">
        <v>58</v>
      </c>
      <c r="B4" s="34" t="s">
        <v>151</v>
      </c>
      <c r="C4" s="34" t="s">
        <v>145</v>
      </c>
      <c r="D4" s="131" t="s">
        <v>59</v>
      </c>
      <c r="E4" s="131">
        <v>2018</v>
      </c>
      <c r="F4" s="36" t="s">
        <v>26</v>
      </c>
      <c r="G4" s="36" t="s">
        <v>27</v>
      </c>
      <c r="H4" s="34" t="s">
        <v>28</v>
      </c>
      <c r="I4" s="38" t="s">
        <v>30</v>
      </c>
      <c r="J4" s="37" t="s">
        <v>31</v>
      </c>
      <c r="K4" s="37" t="s">
        <v>32</v>
      </c>
    </row>
    <row r="5" spans="1:11" ht="75.75" customHeight="1">
      <c r="A5" s="253">
        <v>1</v>
      </c>
      <c r="B5" s="57" t="s">
        <v>168</v>
      </c>
      <c r="C5" s="17" t="s">
        <v>169</v>
      </c>
      <c r="D5" s="145">
        <v>350</v>
      </c>
      <c r="E5" s="145">
        <v>740</v>
      </c>
      <c r="F5" s="254"/>
      <c r="G5" s="254"/>
      <c r="H5" s="169"/>
      <c r="I5" s="170"/>
      <c r="J5" s="169"/>
      <c r="K5" s="16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I10" sqref="I10"/>
    </sheetView>
  </sheetViews>
  <sheetFormatPr defaultColWidth="11.57421875" defaultRowHeight="12.75"/>
  <cols>
    <col min="1" max="1" width="7.421875" style="255" customWidth="1"/>
    <col min="2" max="2" width="51.28125" style="0" customWidth="1"/>
    <col min="3" max="4" width="11.57421875" style="0" customWidth="1"/>
    <col min="5" max="5" width="11.57421875" style="48" customWidth="1"/>
    <col min="6" max="7" width="11.57421875" style="0" customWidth="1"/>
    <col min="8" max="8" width="11.57421875" style="48" customWidth="1"/>
  </cols>
  <sheetData>
    <row r="1" spans="1:10" s="30" customFormat="1" ht="15.75" customHeight="1">
      <c r="A1" s="256">
        <f>Pakiety!A18</f>
        <v>16</v>
      </c>
      <c r="B1" s="61" t="s">
        <v>21</v>
      </c>
      <c r="C1" s="250"/>
      <c r="D1" s="140"/>
      <c r="E1" s="251"/>
      <c r="F1" s="251"/>
      <c r="G1" s="144"/>
      <c r="H1" s="251"/>
      <c r="I1" s="144"/>
      <c r="J1" s="144"/>
    </row>
    <row r="2" spans="1:10" s="30" customFormat="1" ht="18.75" customHeight="1">
      <c r="A2" s="256"/>
      <c r="B2" s="252" t="s">
        <v>17</v>
      </c>
      <c r="C2" s="250"/>
      <c r="D2" s="140"/>
      <c r="E2" s="251"/>
      <c r="F2" s="251"/>
      <c r="G2" s="144"/>
      <c r="H2" s="251"/>
      <c r="I2" s="144"/>
      <c r="J2" s="144"/>
    </row>
    <row r="3" spans="1:10" s="30" customFormat="1" ht="15">
      <c r="A3" s="256"/>
      <c r="B3" s="54"/>
      <c r="C3" s="140"/>
      <c r="D3" s="140"/>
      <c r="E3" s="251"/>
      <c r="F3" s="251"/>
      <c r="G3" s="144"/>
      <c r="H3" s="251"/>
      <c r="I3" s="144"/>
      <c r="J3" s="144"/>
    </row>
    <row r="4" spans="1:10" s="30" customFormat="1" ht="30">
      <c r="A4" s="50" t="s">
        <v>170</v>
      </c>
      <c r="B4" s="34" t="s">
        <v>151</v>
      </c>
      <c r="C4" s="34" t="s">
        <v>145</v>
      </c>
      <c r="D4" s="131" t="s">
        <v>59</v>
      </c>
      <c r="E4" s="36" t="s">
        <v>26</v>
      </c>
      <c r="F4" s="36" t="s">
        <v>27</v>
      </c>
      <c r="G4" s="34" t="s">
        <v>28</v>
      </c>
      <c r="H4" s="38" t="s">
        <v>30</v>
      </c>
      <c r="I4" s="37" t="s">
        <v>31</v>
      </c>
      <c r="J4" s="37" t="s">
        <v>32</v>
      </c>
    </row>
    <row r="5" spans="1:10" s="30" customFormat="1" ht="21.75" customHeight="1">
      <c r="A5" s="50">
        <v>1</v>
      </c>
      <c r="B5" s="257" t="s">
        <v>171</v>
      </c>
      <c r="C5" s="39" t="s">
        <v>172</v>
      </c>
      <c r="D5" s="145"/>
      <c r="E5" s="254"/>
      <c r="F5" s="254"/>
      <c r="G5" s="258"/>
      <c r="H5" s="254"/>
      <c r="I5" s="258"/>
      <c r="J5" s="258"/>
    </row>
    <row r="6" spans="1:10" s="30" customFormat="1" ht="102.75" customHeight="1">
      <c r="A6" s="50" t="s">
        <v>173</v>
      </c>
      <c r="B6" s="259" t="s">
        <v>174</v>
      </c>
      <c r="C6" s="17" t="s">
        <v>129</v>
      </c>
      <c r="D6" s="145">
        <v>800</v>
      </c>
      <c r="E6" s="254"/>
      <c r="F6" s="254"/>
      <c r="G6" s="20"/>
      <c r="H6" s="225"/>
      <c r="I6" s="258"/>
      <c r="J6" s="258"/>
    </row>
    <row r="7" spans="1:10" s="30" customFormat="1" ht="129" customHeight="1">
      <c r="A7" s="50" t="s">
        <v>175</v>
      </c>
      <c r="B7" s="259" t="s">
        <v>176</v>
      </c>
      <c r="C7" s="17" t="s">
        <v>129</v>
      </c>
      <c r="D7" s="145">
        <v>400</v>
      </c>
      <c r="E7" s="254"/>
      <c r="F7" s="254"/>
      <c r="G7" s="258"/>
      <c r="H7" s="254"/>
      <c r="I7" s="258"/>
      <c r="J7" s="258"/>
    </row>
    <row r="8" spans="1:10" s="30" customFormat="1" ht="71.25" customHeight="1">
      <c r="A8" s="50">
        <v>2</v>
      </c>
      <c r="B8" s="260" t="s">
        <v>177</v>
      </c>
      <c r="C8" s="17" t="s">
        <v>129</v>
      </c>
      <c r="D8" s="17">
        <v>300</v>
      </c>
      <c r="E8" s="254"/>
      <c r="F8" s="254"/>
      <c r="G8" s="258"/>
      <c r="H8" s="254"/>
      <c r="I8" s="258"/>
      <c r="J8" s="258"/>
    </row>
    <row r="9" spans="1:10" s="30" customFormat="1" ht="15">
      <c r="A9" s="256"/>
      <c r="B9" s="54"/>
      <c r="C9" s="140"/>
      <c r="D9" s="140"/>
      <c r="E9" s="251"/>
      <c r="F9" s="251"/>
      <c r="G9" s="144"/>
      <c r="H9" s="251"/>
      <c r="I9" s="144"/>
      <c r="J9" s="14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J11" sqref="J11"/>
    </sheetView>
  </sheetViews>
  <sheetFormatPr defaultColWidth="11.57421875" defaultRowHeight="12.75"/>
  <cols>
    <col min="1" max="1" width="7.8515625" style="0" customWidth="1"/>
    <col min="2" max="2" width="36.8515625" style="0" customWidth="1"/>
    <col min="3" max="4" width="11.57421875" style="0" customWidth="1"/>
    <col min="5" max="5" width="14.7109375" style="48" customWidth="1"/>
    <col min="6" max="6" width="13.140625" style="0" customWidth="1"/>
    <col min="7" max="7" width="11.57421875" style="0" customWidth="1"/>
    <col min="8" max="8" width="11.57421875" style="48" customWidth="1"/>
  </cols>
  <sheetData>
    <row r="1" spans="1:6" ht="15">
      <c r="A1" s="29">
        <f>Pakiety!A19</f>
        <v>17</v>
      </c>
      <c r="B1" s="30" t="s">
        <v>21</v>
      </c>
      <c r="C1" s="30"/>
      <c r="D1" s="30"/>
      <c r="E1" s="32"/>
      <c r="F1" s="30"/>
    </row>
    <row r="2" spans="1:6" ht="15">
      <c r="A2" s="30"/>
      <c r="B2" s="30"/>
      <c r="C2" s="30"/>
      <c r="D2" s="30"/>
      <c r="E2" s="32"/>
      <c r="F2" s="30"/>
    </row>
    <row r="3" spans="1:6" ht="18.75" customHeight="1">
      <c r="A3" s="30"/>
      <c r="B3" s="237" t="s">
        <v>18</v>
      </c>
      <c r="C3" s="30"/>
      <c r="D3" s="30"/>
      <c r="E3" s="32"/>
      <c r="F3" s="30"/>
    </row>
    <row r="4" spans="1:6" ht="15">
      <c r="A4" s="30"/>
      <c r="B4" s="30"/>
      <c r="C4" s="30"/>
      <c r="D4" s="30"/>
      <c r="E4" s="32"/>
      <c r="F4" s="30"/>
    </row>
    <row r="5" spans="1:10" ht="30">
      <c r="A5" s="238" t="s">
        <v>58</v>
      </c>
      <c r="B5" s="34" t="s">
        <v>151</v>
      </c>
      <c r="C5" s="34" t="s">
        <v>145</v>
      </c>
      <c r="D5" s="131" t="s">
        <v>59</v>
      </c>
      <c r="E5" s="36" t="s">
        <v>26</v>
      </c>
      <c r="F5" s="36" t="s">
        <v>27</v>
      </c>
      <c r="G5" s="34" t="s">
        <v>28</v>
      </c>
      <c r="H5" s="38" t="s">
        <v>30</v>
      </c>
      <c r="I5" s="37" t="s">
        <v>31</v>
      </c>
      <c r="J5" s="37" t="s">
        <v>32</v>
      </c>
    </row>
    <row r="6" spans="1:10" ht="141" customHeight="1">
      <c r="A6" s="239">
        <v>1</v>
      </c>
      <c r="B6" s="240" t="s">
        <v>178</v>
      </c>
      <c r="C6" s="20"/>
      <c r="D6" s="20"/>
      <c r="E6" s="225"/>
      <c r="F6" s="43"/>
      <c r="G6" s="20"/>
      <c r="H6" s="225"/>
      <c r="I6" s="20"/>
      <c r="J6" s="20"/>
    </row>
    <row r="7" spans="1:10" ht="15">
      <c r="A7" s="239" t="s">
        <v>164</v>
      </c>
      <c r="B7" s="240" t="s">
        <v>179</v>
      </c>
      <c r="C7" s="241" t="s">
        <v>153</v>
      </c>
      <c r="D7" s="242">
        <v>300</v>
      </c>
      <c r="E7" s="43"/>
      <c r="F7" s="43"/>
      <c r="G7" s="20"/>
      <c r="H7" s="225"/>
      <c r="I7" s="20"/>
      <c r="J7" s="20"/>
    </row>
    <row r="8" spans="1:10" ht="15">
      <c r="A8" s="239" t="s">
        <v>166</v>
      </c>
      <c r="B8" s="240" t="s">
        <v>180</v>
      </c>
      <c r="C8" s="241" t="s">
        <v>153</v>
      </c>
      <c r="D8" s="242">
        <v>300</v>
      </c>
      <c r="E8" s="43"/>
      <c r="F8" s="43"/>
      <c r="G8" s="20"/>
      <c r="H8" s="225"/>
      <c r="I8" s="20"/>
      <c r="J8" s="20"/>
    </row>
    <row r="9" spans="1:10" ht="84.75" customHeight="1">
      <c r="A9" s="50">
        <v>2</v>
      </c>
      <c r="B9" s="40" t="s">
        <v>181</v>
      </c>
      <c r="C9" s="39" t="s">
        <v>153</v>
      </c>
      <c r="D9" s="39">
        <v>200</v>
      </c>
      <c r="E9" s="225"/>
      <c r="F9" s="43"/>
      <c r="G9" s="20"/>
      <c r="H9" s="225"/>
      <c r="I9" s="20"/>
      <c r="J9" s="20"/>
    </row>
    <row r="10" spans="1:8" ht="15">
      <c r="A10" s="30"/>
      <c r="B10" s="30"/>
      <c r="C10" s="30"/>
      <c r="D10" s="30"/>
      <c r="E10" s="32"/>
      <c r="F10" s="87"/>
      <c r="H10" s="2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K9" sqref="K9"/>
    </sheetView>
  </sheetViews>
  <sheetFormatPr defaultColWidth="11.57421875" defaultRowHeight="12.75"/>
  <cols>
    <col min="1" max="1" width="7.7109375" style="0" customWidth="1"/>
    <col min="2" max="2" width="36.57421875" style="0" customWidth="1"/>
    <col min="3" max="4" width="11.57421875" style="0" customWidth="1"/>
    <col min="5" max="5" width="11.57421875" style="48" customWidth="1"/>
    <col min="6" max="7" width="11.57421875" style="0" customWidth="1"/>
    <col min="8" max="8" width="11.57421875" style="48" customWidth="1"/>
  </cols>
  <sheetData>
    <row r="1" spans="1:10" ht="15.75">
      <c r="A1" s="140">
        <f>Pakiety!A20</f>
        <v>18</v>
      </c>
      <c r="B1" s="247" t="s">
        <v>21</v>
      </c>
      <c r="C1" s="248"/>
      <c r="D1" s="249"/>
      <c r="E1" s="162"/>
      <c r="F1" s="54"/>
      <c r="G1" s="30"/>
      <c r="H1" s="32"/>
      <c r="I1" s="30"/>
      <c r="J1" s="30"/>
    </row>
    <row r="2" spans="1:10" ht="15.75">
      <c r="A2" s="140"/>
      <c r="B2" s="247"/>
      <c r="C2" s="248"/>
      <c r="D2" s="249"/>
      <c r="E2" s="162"/>
      <c r="F2" s="54"/>
      <c r="G2" s="30"/>
      <c r="H2" s="32"/>
      <c r="I2" s="30"/>
      <c r="J2" s="30"/>
    </row>
    <row r="3" spans="1:10" ht="15.75">
      <c r="A3" s="140"/>
      <c r="B3" s="31" t="s">
        <v>19</v>
      </c>
      <c r="C3" s="248"/>
      <c r="D3" s="249"/>
      <c r="E3" s="162"/>
      <c r="F3" s="54"/>
      <c r="G3" s="30"/>
      <c r="H3" s="32"/>
      <c r="I3" s="30"/>
      <c r="J3" s="30"/>
    </row>
    <row r="4" spans="1:10" ht="15">
      <c r="A4" s="249"/>
      <c r="B4" s="54"/>
      <c r="C4" s="54"/>
      <c r="D4" s="249"/>
      <c r="E4" s="162"/>
      <c r="F4" s="54"/>
      <c r="G4" s="30"/>
      <c r="H4" s="32"/>
      <c r="I4" s="30"/>
      <c r="J4" s="30"/>
    </row>
    <row r="5" spans="1:10" ht="28.5" customHeight="1">
      <c r="A5" s="238" t="s">
        <v>58</v>
      </c>
      <c r="B5" s="34" t="s">
        <v>151</v>
      </c>
      <c r="C5" s="34" t="s">
        <v>145</v>
      </c>
      <c r="D5" s="34" t="s">
        <v>59</v>
      </c>
      <c r="E5" s="36" t="s">
        <v>26</v>
      </c>
      <c r="F5" s="36" t="s">
        <v>27</v>
      </c>
      <c r="G5" s="34" t="s">
        <v>28</v>
      </c>
      <c r="H5" s="38" t="s">
        <v>30</v>
      </c>
      <c r="I5" s="37" t="s">
        <v>31</v>
      </c>
      <c r="J5" s="37" t="s">
        <v>32</v>
      </c>
    </row>
    <row r="6" spans="1:10" ht="102" customHeight="1">
      <c r="A6" s="253">
        <v>1</v>
      </c>
      <c r="B6" s="40" t="s">
        <v>182</v>
      </c>
      <c r="C6" s="253" t="s">
        <v>153</v>
      </c>
      <c r="D6" s="253">
        <v>100</v>
      </c>
      <c r="E6" s="53"/>
      <c r="F6" s="52"/>
      <c r="G6" s="261"/>
      <c r="H6" s="262"/>
      <c r="I6" s="261"/>
      <c r="J6" s="261"/>
    </row>
    <row r="7" spans="1:10" ht="15">
      <c r="A7" s="30"/>
      <c r="B7" s="30"/>
      <c r="C7" s="30"/>
      <c r="D7" s="30"/>
      <c r="E7" s="32"/>
      <c r="F7" s="30"/>
      <c r="G7" s="30"/>
      <c r="H7" s="32"/>
      <c r="I7" s="30"/>
      <c r="J7" s="3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I8" sqref="I8"/>
    </sheetView>
  </sheetViews>
  <sheetFormatPr defaultColWidth="11.57421875" defaultRowHeight="12.75"/>
  <cols>
    <col min="1" max="1" width="7.7109375" style="0" customWidth="1"/>
    <col min="2" max="2" width="55.28125" style="0" customWidth="1"/>
  </cols>
  <sheetData>
    <row r="1" spans="1:10" ht="15.75">
      <c r="A1" s="140">
        <f>Pakiety!A21</f>
        <v>19</v>
      </c>
      <c r="B1" s="247" t="s">
        <v>21</v>
      </c>
      <c r="C1" s="248"/>
      <c r="D1" s="249"/>
      <c r="E1" s="162"/>
      <c r="F1" s="54"/>
      <c r="G1" s="30"/>
      <c r="H1" s="32"/>
      <c r="I1" s="30"/>
      <c r="J1" s="30"/>
    </row>
    <row r="2" spans="1:10" ht="15.75">
      <c r="A2" s="140"/>
      <c r="B2" s="247"/>
      <c r="C2" s="248"/>
      <c r="D2" s="249"/>
      <c r="E2" s="162"/>
      <c r="F2" s="54"/>
      <c r="G2" s="30"/>
      <c r="H2" s="32"/>
      <c r="I2" s="30"/>
      <c r="J2" s="30"/>
    </row>
    <row r="3" spans="1:10" ht="15.75">
      <c r="A3" s="140"/>
      <c r="B3" s="263" t="s">
        <v>20</v>
      </c>
      <c r="C3" s="248"/>
      <c r="D3" s="249"/>
      <c r="E3" s="162"/>
      <c r="F3" s="54"/>
      <c r="G3" s="30"/>
      <c r="H3" s="32"/>
      <c r="I3" s="30"/>
      <c r="J3" s="30"/>
    </row>
    <row r="4" spans="1:10" ht="15">
      <c r="A4" s="249"/>
      <c r="B4" s="54"/>
      <c r="C4" s="54"/>
      <c r="D4" s="249"/>
      <c r="E4" s="162"/>
      <c r="F4" s="54"/>
      <c r="G4" s="30"/>
      <c r="H4" s="32"/>
      <c r="I4" s="30"/>
      <c r="J4" s="30"/>
    </row>
    <row r="5" spans="1:10" ht="28.5" customHeight="1">
      <c r="A5" s="238" t="s">
        <v>58</v>
      </c>
      <c r="B5" s="34" t="s">
        <v>151</v>
      </c>
      <c r="C5" s="34" t="s">
        <v>145</v>
      </c>
      <c r="D5" s="34" t="s">
        <v>59</v>
      </c>
      <c r="E5" s="36" t="s">
        <v>26</v>
      </c>
      <c r="F5" s="36" t="s">
        <v>27</v>
      </c>
      <c r="G5" s="34" t="s">
        <v>28</v>
      </c>
      <c r="H5" s="38" t="s">
        <v>30</v>
      </c>
      <c r="I5" s="37" t="s">
        <v>31</v>
      </c>
      <c r="J5" s="37" t="s">
        <v>32</v>
      </c>
    </row>
    <row r="6" spans="1:10" ht="288" customHeight="1">
      <c r="A6" s="253">
        <v>1</v>
      </c>
      <c r="B6" s="264" t="s">
        <v>183</v>
      </c>
      <c r="C6" s="253" t="s">
        <v>184</v>
      </c>
      <c r="D6" s="253">
        <v>18</v>
      </c>
      <c r="E6" s="53"/>
      <c r="F6" s="52"/>
      <c r="G6" s="261"/>
      <c r="H6" s="262"/>
      <c r="I6" s="261"/>
      <c r="J6" s="261"/>
    </row>
    <row r="7" spans="1:10" ht="15">
      <c r="A7" s="30"/>
      <c r="B7" s="30"/>
      <c r="C7" s="30"/>
      <c r="D7" s="30"/>
      <c r="E7" s="32"/>
      <c r="F7" s="30"/>
      <c r="G7" s="30"/>
      <c r="H7" s="32"/>
      <c r="I7" s="30"/>
      <c r="J7" s="3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K21"/>
  <sheetViews>
    <sheetView zoomScalePageLayoutView="0" workbookViewId="0" topLeftCell="A1">
      <selection activeCell="M14" sqref="M14"/>
    </sheetView>
  </sheetViews>
  <sheetFormatPr defaultColWidth="11.57421875" defaultRowHeight="12.75"/>
  <cols>
    <col min="1" max="1" width="7.7109375" style="0" customWidth="1"/>
    <col min="2" max="2" width="38.140625" style="0" customWidth="1"/>
    <col min="3" max="3" width="26.421875" style="0" customWidth="1"/>
    <col min="4" max="4" width="11.57421875" style="46" customWidth="1"/>
    <col min="5" max="5" width="11.57421875" style="47" customWidth="1"/>
    <col min="6" max="8" width="11.57421875" style="0" customWidth="1"/>
    <col min="9" max="9" width="11.57421875" style="48" customWidth="1"/>
    <col min="10" max="12" width="11.57421875" style="0" customWidth="1"/>
    <col min="13" max="13" width="15.421875" style="0" customWidth="1"/>
  </cols>
  <sheetData>
    <row r="1" spans="1:13" ht="15.75">
      <c r="A1" s="29">
        <f>Pakiety!A4</f>
        <v>2</v>
      </c>
      <c r="B1" s="30" t="s">
        <v>21</v>
      </c>
      <c r="C1" s="31" t="s">
        <v>3</v>
      </c>
      <c r="D1" s="29"/>
      <c r="E1" s="49"/>
      <c r="F1" s="30"/>
      <c r="G1" s="30"/>
      <c r="H1" s="30"/>
      <c r="I1" s="32"/>
      <c r="J1" s="30"/>
      <c r="K1" s="30"/>
      <c r="L1" s="30"/>
      <c r="M1" s="30"/>
    </row>
    <row r="2" spans="1:13" ht="15">
      <c r="A2" s="30"/>
      <c r="B2" s="30"/>
      <c r="C2" s="30"/>
      <c r="D2" s="29" t="s">
        <v>35</v>
      </c>
      <c r="E2" s="49"/>
      <c r="F2" s="30"/>
      <c r="G2" s="30"/>
      <c r="H2" s="30"/>
      <c r="I2" s="32"/>
      <c r="J2" s="30"/>
      <c r="K2" s="30"/>
      <c r="L2" s="30"/>
      <c r="M2" s="30"/>
    </row>
    <row r="3" spans="1:13" ht="30.75">
      <c r="A3" s="33" t="s">
        <v>22</v>
      </c>
      <c r="B3" s="34" t="s">
        <v>23</v>
      </c>
      <c r="C3" s="34" t="s">
        <v>24</v>
      </c>
      <c r="D3" s="35" t="s">
        <v>25</v>
      </c>
      <c r="E3" s="36" t="s">
        <v>26</v>
      </c>
      <c r="F3" s="36" t="s">
        <v>27</v>
      </c>
      <c r="G3" s="34" t="s">
        <v>28</v>
      </c>
      <c r="H3" s="37" t="s">
        <v>29</v>
      </c>
      <c r="I3" s="38" t="s">
        <v>30</v>
      </c>
      <c r="J3" s="37" t="s">
        <v>31</v>
      </c>
      <c r="K3" s="37" t="s">
        <v>32</v>
      </c>
      <c r="L3" s="39" t="s">
        <v>33</v>
      </c>
      <c r="M3" s="30"/>
    </row>
    <row r="4" spans="1:245" s="44" customFormat="1" ht="24.75" customHeight="1">
      <c r="A4" s="39">
        <v>1</v>
      </c>
      <c r="B4" s="40" t="s">
        <v>36</v>
      </c>
      <c r="C4" s="40" t="s">
        <v>37</v>
      </c>
      <c r="D4" s="50">
        <v>2</v>
      </c>
      <c r="E4" s="51"/>
      <c r="F4" s="52"/>
      <c r="G4" s="52"/>
      <c r="H4" s="52"/>
      <c r="I4" s="53"/>
      <c r="J4" s="52"/>
      <c r="K4" s="52"/>
      <c r="L4" s="42"/>
      <c r="M4" s="54"/>
      <c r="IA4" s="3"/>
      <c r="IB4" s="3"/>
      <c r="IC4" s="3"/>
      <c r="ID4" s="3"/>
      <c r="IE4" s="3"/>
      <c r="IF4" s="3"/>
      <c r="IG4" s="3"/>
      <c r="IH4"/>
      <c r="II4"/>
      <c r="IJ4"/>
      <c r="IK4"/>
    </row>
    <row r="5" spans="1:245" s="44" customFormat="1" ht="22.5" customHeight="1">
      <c r="A5" s="39">
        <v>2</v>
      </c>
      <c r="B5" s="20" t="s">
        <v>38</v>
      </c>
      <c r="C5" s="20" t="s">
        <v>39</v>
      </c>
      <c r="D5" s="50">
        <v>12</v>
      </c>
      <c r="E5" s="51"/>
      <c r="F5" s="52"/>
      <c r="G5" s="52"/>
      <c r="H5" s="52"/>
      <c r="I5" s="53"/>
      <c r="J5" s="52"/>
      <c r="K5" s="52"/>
      <c r="L5" s="42"/>
      <c r="M5" s="54"/>
      <c r="IA5" s="3"/>
      <c r="IB5" s="3"/>
      <c r="IC5" s="3"/>
      <c r="ID5" s="3"/>
      <c r="IE5" s="3"/>
      <c r="IF5" s="3"/>
      <c r="IG5" s="3"/>
      <c r="IH5"/>
      <c r="II5"/>
      <c r="IJ5"/>
      <c r="IK5"/>
    </row>
    <row r="6" spans="1:13" ht="22.5" customHeight="1">
      <c r="A6" s="39">
        <v>3</v>
      </c>
      <c r="B6" s="40" t="s">
        <v>40</v>
      </c>
      <c r="C6" s="40" t="s">
        <v>41</v>
      </c>
      <c r="D6" s="50">
        <v>60</v>
      </c>
      <c r="E6" s="55"/>
      <c r="F6" s="56"/>
      <c r="G6" s="56"/>
      <c r="H6" s="56"/>
      <c r="I6" s="53"/>
      <c r="J6" s="56"/>
      <c r="K6" s="56"/>
      <c r="L6" s="20"/>
      <c r="M6" s="30"/>
    </row>
    <row r="7" spans="1:13" ht="21" customHeight="1">
      <c r="A7" s="39">
        <v>4</v>
      </c>
      <c r="B7" s="57" t="s">
        <v>42</v>
      </c>
      <c r="C7" s="40" t="s">
        <v>43</v>
      </c>
      <c r="D7" s="50">
        <v>50</v>
      </c>
      <c r="E7" s="55"/>
      <c r="F7" s="56"/>
      <c r="G7" s="56"/>
      <c r="H7" s="56"/>
      <c r="I7" s="53"/>
      <c r="J7" s="56"/>
      <c r="K7" s="56"/>
      <c r="L7" s="20"/>
      <c r="M7" s="30"/>
    </row>
    <row r="8" spans="1:13" ht="22.5" customHeight="1">
      <c r="A8" s="39">
        <v>5</v>
      </c>
      <c r="B8" s="57" t="s">
        <v>44</v>
      </c>
      <c r="C8" s="40" t="s">
        <v>45</v>
      </c>
      <c r="D8" s="50">
        <v>60</v>
      </c>
      <c r="E8" s="55"/>
      <c r="F8" s="56"/>
      <c r="G8" s="56"/>
      <c r="H8" s="56"/>
      <c r="I8" s="53"/>
      <c r="J8" s="56"/>
      <c r="K8" s="56"/>
      <c r="L8" s="20"/>
      <c r="M8" s="30"/>
    </row>
    <row r="9" spans="1:13" ht="22.5" customHeight="1">
      <c r="A9" s="39">
        <v>6</v>
      </c>
      <c r="B9" s="57" t="s">
        <v>46</v>
      </c>
      <c r="C9" s="40" t="s">
        <v>47</v>
      </c>
      <c r="D9" s="50">
        <v>5</v>
      </c>
      <c r="E9" s="55"/>
      <c r="F9" s="56"/>
      <c r="G9" s="56"/>
      <c r="H9" s="56"/>
      <c r="I9" s="53"/>
      <c r="J9" s="56"/>
      <c r="K9" s="56"/>
      <c r="L9" s="20"/>
      <c r="M9" s="30"/>
    </row>
    <row r="10" spans="1:12" ht="18" customHeight="1">
      <c r="A10" s="39">
        <v>7</v>
      </c>
      <c r="B10" s="20" t="s">
        <v>48</v>
      </c>
      <c r="C10" s="40" t="s">
        <v>49</v>
      </c>
      <c r="D10" s="50">
        <v>3</v>
      </c>
      <c r="E10" s="55"/>
      <c r="F10" s="56"/>
      <c r="G10" s="56"/>
      <c r="H10" s="56"/>
      <c r="I10" s="53"/>
      <c r="J10" s="56"/>
      <c r="K10" s="56"/>
      <c r="L10" s="20"/>
    </row>
    <row r="11" spans="1:13" ht="21" customHeight="1">
      <c r="A11" s="39">
        <v>8</v>
      </c>
      <c r="B11" s="20" t="s">
        <v>50</v>
      </c>
      <c r="C11" s="40" t="s">
        <v>51</v>
      </c>
      <c r="D11" s="50">
        <v>7</v>
      </c>
      <c r="E11" s="55"/>
      <c r="F11" s="56"/>
      <c r="G11" s="56"/>
      <c r="H11" s="56"/>
      <c r="I11" s="53"/>
      <c r="J11" s="58"/>
      <c r="K11" s="56"/>
      <c r="L11" s="20"/>
      <c r="M11" s="30"/>
    </row>
    <row r="12" spans="1:13" ht="23.25" customHeight="1">
      <c r="A12" s="39">
        <v>9</v>
      </c>
      <c r="B12" s="20" t="s">
        <v>52</v>
      </c>
      <c r="C12" s="40" t="s">
        <v>53</v>
      </c>
      <c r="D12" s="39">
        <v>4</v>
      </c>
      <c r="E12" s="59"/>
      <c r="F12" s="20"/>
      <c r="G12" s="20"/>
      <c r="H12" s="20"/>
      <c r="I12" s="53"/>
      <c r="J12" s="20"/>
      <c r="K12" s="20"/>
      <c r="L12" s="20"/>
      <c r="M12" s="30"/>
    </row>
    <row r="13" spans="1:13" ht="195">
      <c r="A13" s="39">
        <v>10</v>
      </c>
      <c r="B13" s="60" t="s">
        <v>54</v>
      </c>
      <c r="C13" s="56" t="s">
        <v>55</v>
      </c>
      <c r="D13" s="50">
        <v>20</v>
      </c>
      <c r="E13" s="55"/>
      <c r="F13" s="56"/>
      <c r="G13" s="56"/>
      <c r="H13" s="56"/>
      <c r="I13" s="53"/>
      <c r="J13" s="56"/>
      <c r="K13" s="56"/>
      <c r="L13" s="20"/>
      <c r="M13" s="30"/>
    </row>
    <row r="14" spans="1:13" ht="15">
      <c r="A14" s="30"/>
      <c r="B14" s="30"/>
      <c r="C14" s="61"/>
      <c r="D14" s="29"/>
      <c r="E14" s="49"/>
      <c r="F14" s="30"/>
      <c r="G14" s="30"/>
      <c r="H14" s="30"/>
      <c r="I14" s="32"/>
      <c r="J14" s="30"/>
      <c r="K14" s="30"/>
      <c r="L14" s="30"/>
      <c r="M14" s="30"/>
    </row>
    <row r="16" spans="1:13" ht="15">
      <c r="A16" s="30"/>
      <c r="B16" s="30"/>
      <c r="C16" s="61"/>
      <c r="D16" s="29"/>
      <c r="E16" s="49"/>
      <c r="F16" s="30"/>
      <c r="G16" s="30"/>
      <c r="H16" s="30"/>
      <c r="I16" s="32"/>
      <c r="J16" s="30"/>
      <c r="K16" s="30"/>
      <c r="L16" s="30"/>
      <c r="M16" s="30"/>
    </row>
    <row r="17" ht="12.75">
      <c r="C17" s="62"/>
    </row>
    <row r="18" ht="12.75">
      <c r="C18" s="62"/>
    </row>
    <row r="19" ht="12.75">
      <c r="C19" s="62"/>
    </row>
    <row r="20" ht="12.75">
      <c r="C20" s="62"/>
    </row>
    <row r="21" ht="12.75">
      <c r="C21" s="6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J4" sqref="J4"/>
    </sheetView>
  </sheetViews>
  <sheetFormatPr defaultColWidth="12.00390625" defaultRowHeight="12.75"/>
  <cols>
    <col min="1" max="1" width="4.28125" style="63" customWidth="1"/>
    <col min="2" max="2" width="29.28125" style="63" customWidth="1"/>
    <col min="3" max="3" width="35.28125" style="63" customWidth="1"/>
    <col min="4" max="4" width="11.57421875" style="64" customWidth="1"/>
    <col min="5" max="249" width="11.57421875" style="63" customWidth="1"/>
    <col min="250" max="16384" width="12.00390625" style="3" customWidth="1"/>
  </cols>
  <sheetData>
    <row r="1" spans="2:3" ht="15.75">
      <c r="B1" s="3" t="s">
        <v>56</v>
      </c>
      <c r="C1" s="65" t="s">
        <v>57</v>
      </c>
    </row>
    <row r="3" spans="1:10" s="70" customFormat="1" ht="30">
      <c r="A3" s="66" t="s">
        <v>58</v>
      </c>
      <c r="B3" s="66" t="s">
        <v>23</v>
      </c>
      <c r="C3" s="67" t="s">
        <v>24</v>
      </c>
      <c r="D3" s="66" t="s">
        <v>59</v>
      </c>
      <c r="E3" s="66" t="s">
        <v>29</v>
      </c>
      <c r="F3" s="66" t="s">
        <v>31</v>
      </c>
      <c r="G3" s="68" t="s">
        <v>60</v>
      </c>
      <c r="H3" s="69" t="s">
        <v>59</v>
      </c>
      <c r="I3" s="68" t="s">
        <v>29</v>
      </c>
      <c r="J3" s="68" t="s">
        <v>31</v>
      </c>
    </row>
    <row r="4" spans="1:10" ht="15">
      <c r="A4" s="71">
        <v>1</v>
      </c>
      <c r="B4"/>
      <c r="C4"/>
      <c r="D4"/>
      <c r="E4"/>
      <c r="F4"/>
      <c r="G4"/>
      <c r="H4"/>
      <c r="I4"/>
      <c r="J4"/>
    </row>
    <row r="5" spans="1:10" ht="15">
      <c r="A5"/>
      <c r="B5"/>
      <c r="C5"/>
      <c r="D5"/>
      <c r="E5"/>
      <c r="F5" s="72" t="e">
        <f>SUM(#REF!)</f>
        <v>#REF!</v>
      </c>
      <c r="J5" s="63" t="e">
        <f>SUM(#REF!)</f>
        <v>#REF!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6" sqref="A16"/>
    </sheetView>
  </sheetViews>
  <sheetFormatPr defaultColWidth="12.00390625" defaultRowHeight="12.75"/>
  <cols>
    <col min="1" max="1" width="4.140625" style="73" customWidth="1"/>
    <col min="2" max="2" width="30.140625" style="44" customWidth="1"/>
    <col min="3" max="3" width="32.421875" style="44" customWidth="1"/>
    <col min="4" max="4" width="11.57421875" style="74" customWidth="1"/>
    <col min="5" max="249" width="11.57421875" style="44" customWidth="1"/>
    <col min="250" max="16384" width="12.00390625" style="3" customWidth="1"/>
  </cols>
  <sheetData>
    <row r="1" spans="2:3" ht="31.5">
      <c r="B1" s="3" t="s">
        <v>61</v>
      </c>
      <c r="C1" s="75" t="s">
        <v>62</v>
      </c>
    </row>
    <row r="3" spans="1:10" ht="30">
      <c r="A3" s="76" t="s">
        <v>58</v>
      </c>
      <c r="B3" s="67" t="s">
        <v>23</v>
      </c>
      <c r="C3" s="67" t="s">
        <v>24</v>
      </c>
      <c r="D3" s="66" t="s">
        <v>59</v>
      </c>
      <c r="E3" s="66" t="s">
        <v>29</v>
      </c>
      <c r="F3" s="66" t="s">
        <v>31</v>
      </c>
      <c r="G3" s="68" t="s">
        <v>60</v>
      </c>
      <c r="H3" s="69" t="s">
        <v>59</v>
      </c>
      <c r="I3" s="68" t="s">
        <v>29</v>
      </c>
      <c r="J3" s="68" t="s">
        <v>31</v>
      </c>
    </row>
    <row r="4" spans="1:6" ht="15">
      <c r="A4" s="71">
        <v>1</v>
      </c>
      <c r="B4" s="77"/>
      <c r="C4" s="77"/>
      <c r="D4" s="68"/>
      <c r="E4" s="78"/>
      <c r="F4" s="78"/>
    </row>
    <row r="5" spans="1:6" ht="15">
      <c r="A5" s="71">
        <v>2</v>
      </c>
      <c r="B5" s="77"/>
      <c r="C5" s="77"/>
      <c r="D5" s="68"/>
      <c r="E5" s="78"/>
      <c r="F5" s="78"/>
    </row>
    <row r="6" spans="1:6" ht="15">
      <c r="A6" s="71">
        <v>3</v>
      </c>
      <c r="B6" s="77"/>
      <c r="C6" s="77"/>
      <c r="D6" s="68"/>
      <c r="E6" s="78"/>
      <c r="F6" s="78"/>
    </row>
    <row r="7" spans="1:6" ht="15">
      <c r="A7" s="71">
        <v>4</v>
      </c>
      <c r="B7" s="77"/>
      <c r="C7" s="77"/>
      <c r="D7" s="68"/>
      <c r="E7" s="78"/>
      <c r="F7" s="78"/>
    </row>
    <row r="8" spans="1:6" ht="15">
      <c r="A8" s="71">
        <v>5</v>
      </c>
      <c r="B8" s="77"/>
      <c r="C8" s="77"/>
      <c r="D8" s="68"/>
      <c r="E8" s="78"/>
      <c r="F8" s="78"/>
    </row>
    <row r="9" spans="1:6" ht="15">
      <c r="A9" s="79">
        <v>6</v>
      </c>
      <c r="B9" s="77"/>
      <c r="C9" s="77"/>
      <c r="D9" s="68"/>
      <c r="E9" s="80"/>
      <c r="F9" s="78"/>
    </row>
    <row r="10" spans="1:6" ht="15">
      <c r="A10" s="79">
        <v>7</v>
      </c>
      <c r="B10" s="77"/>
      <c r="C10" s="77"/>
      <c r="D10" s="68"/>
      <c r="E10" s="80"/>
      <c r="F10" s="78"/>
    </row>
    <row r="11" spans="1:6" ht="15">
      <c r="A11" s="79">
        <v>8</v>
      </c>
      <c r="B11" s="77"/>
      <c r="C11" s="77"/>
      <c r="D11" s="68"/>
      <c r="E11" s="80"/>
      <c r="F11" s="78"/>
    </row>
    <row r="12" spans="1:6" ht="15">
      <c r="A12" s="79">
        <v>9</v>
      </c>
      <c r="B12" s="77"/>
      <c r="C12" s="77"/>
      <c r="D12" s="68"/>
      <c r="E12" s="80"/>
      <c r="F12" s="78"/>
    </row>
    <row r="13" ht="15">
      <c r="F13" s="77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G3" sqref="G3"/>
    </sheetView>
  </sheetViews>
  <sheetFormatPr defaultColWidth="12.00390625" defaultRowHeight="12.75"/>
  <cols>
    <col min="1" max="1" width="5.421875" style="73" customWidth="1"/>
    <col min="2" max="2" width="32.421875" style="44" customWidth="1"/>
    <col min="3" max="3" width="36.140625" style="44" customWidth="1"/>
    <col min="4" max="4" width="11.57421875" style="74" customWidth="1"/>
    <col min="5" max="249" width="11.57421875" style="44" customWidth="1"/>
    <col min="250" max="16384" width="12.00390625" style="3" customWidth="1"/>
  </cols>
  <sheetData>
    <row r="1" spans="2:3" ht="15.75">
      <c r="B1" s="3" t="s">
        <v>63</v>
      </c>
      <c r="C1" s="75" t="s">
        <v>64</v>
      </c>
    </row>
    <row r="3" spans="1:10" ht="30">
      <c r="A3" s="76" t="s">
        <v>58</v>
      </c>
      <c r="B3" s="67" t="s">
        <v>23</v>
      </c>
      <c r="C3" s="67" t="s">
        <v>24</v>
      </c>
      <c r="D3" s="66" t="s">
        <v>59</v>
      </c>
      <c r="E3" s="66" t="s">
        <v>29</v>
      </c>
      <c r="F3" s="66" t="s">
        <v>31</v>
      </c>
      <c r="G3" s="68" t="s">
        <v>60</v>
      </c>
      <c r="H3" s="69" t="s">
        <v>59</v>
      </c>
      <c r="I3" s="68" t="s">
        <v>29</v>
      </c>
      <c r="J3" s="68" t="s">
        <v>31</v>
      </c>
    </row>
    <row r="4" spans="1:6" ht="15">
      <c r="A4" s="71">
        <v>1</v>
      </c>
      <c r="B4" s="77"/>
      <c r="C4" s="77"/>
      <c r="D4" s="68"/>
      <c r="E4" s="78"/>
      <c r="F4" s="78"/>
    </row>
    <row r="5" spans="1:6" ht="15">
      <c r="A5" s="71">
        <v>2</v>
      </c>
      <c r="B5" s="77"/>
      <c r="C5" s="77"/>
      <c r="D5" s="68"/>
      <c r="E5" s="78"/>
      <c r="F5" s="78"/>
    </row>
    <row r="6" spans="1:6" ht="15">
      <c r="A6" s="71">
        <v>3</v>
      </c>
      <c r="B6" s="77"/>
      <c r="C6" s="77"/>
      <c r="D6" s="68"/>
      <c r="E6" s="78"/>
      <c r="F6" s="78"/>
    </row>
    <row r="7" spans="1:6" ht="15">
      <c r="A7" s="71">
        <v>4</v>
      </c>
      <c r="B7" s="77"/>
      <c r="C7" s="77"/>
      <c r="D7" s="68"/>
      <c r="E7" s="78"/>
      <c r="F7" s="78"/>
    </row>
    <row r="8" spans="1:6" ht="15">
      <c r="A8" s="71">
        <v>5</v>
      </c>
      <c r="B8" s="77"/>
      <c r="C8" s="77"/>
      <c r="D8" s="68"/>
      <c r="E8" s="78"/>
      <c r="F8" s="78"/>
    </row>
    <row r="9" spans="1:6" ht="15">
      <c r="A9" s="71">
        <v>6</v>
      </c>
      <c r="B9" s="77"/>
      <c r="C9" s="77"/>
      <c r="D9" s="68"/>
      <c r="E9" s="80"/>
      <c r="F9" s="78"/>
    </row>
    <row r="10" spans="1:6" ht="15">
      <c r="A10" s="71">
        <v>7</v>
      </c>
      <c r="B10" s="77"/>
      <c r="C10" s="77"/>
      <c r="D10" s="68"/>
      <c r="E10" s="80"/>
      <c r="F10" s="78"/>
    </row>
    <row r="11" spans="1:6" ht="15">
      <c r="A11"/>
      <c r="B11"/>
      <c r="C11"/>
      <c r="D11"/>
      <c r="E11"/>
      <c r="F11" s="72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K8"/>
  <sheetViews>
    <sheetView zoomScalePageLayoutView="0" workbookViewId="0" topLeftCell="A1">
      <selection activeCell="E8" sqref="E8"/>
    </sheetView>
  </sheetViews>
  <sheetFormatPr defaultColWidth="11.57421875" defaultRowHeight="12.75"/>
  <cols>
    <col min="1" max="1" width="7.7109375" style="0" customWidth="1"/>
    <col min="2" max="2" width="33.28125" style="0" customWidth="1"/>
    <col min="3" max="3" width="19.140625" style="0" customWidth="1"/>
    <col min="4" max="4" width="11.57421875" style="46" customWidth="1"/>
    <col min="5" max="5" width="11.57421875" style="48" customWidth="1"/>
    <col min="6" max="8" width="11.57421875" style="0" customWidth="1"/>
    <col min="9" max="9" width="11.57421875" style="48" customWidth="1"/>
  </cols>
  <sheetData>
    <row r="1" spans="1:4" ht="15.75">
      <c r="A1" s="29">
        <f>Pakiety!A5</f>
        <v>3</v>
      </c>
      <c r="B1" s="81" t="s">
        <v>21</v>
      </c>
      <c r="C1" s="82" t="s">
        <v>65</v>
      </c>
      <c r="D1" s="83"/>
    </row>
    <row r="2" spans="1:4" ht="15">
      <c r="A2" s="30"/>
      <c r="B2" s="84"/>
      <c r="C2" s="84"/>
      <c r="D2" s="83"/>
    </row>
    <row r="3" spans="1:13" ht="30.75">
      <c r="A3" s="33" t="s">
        <v>22</v>
      </c>
      <c r="B3" s="34" t="s">
        <v>23</v>
      </c>
      <c r="C3" s="34" t="s">
        <v>24</v>
      </c>
      <c r="D3" s="35" t="s">
        <v>25</v>
      </c>
      <c r="E3" s="36" t="s">
        <v>26</v>
      </c>
      <c r="F3" s="36" t="s">
        <v>27</v>
      </c>
      <c r="G3" s="34" t="s">
        <v>28</v>
      </c>
      <c r="H3" s="37" t="s">
        <v>29</v>
      </c>
      <c r="I3" s="38" t="s">
        <v>30</v>
      </c>
      <c r="J3" s="37" t="s">
        <v>31</v>
      </c>
      <c r="K3" s="37" t="s">
        <v>32</v>
      </c>
      <c r="L3" s="39" t="s">
        <v>33</v>
      </c>
      <c r="M3" s="30"/>
    </row>
    <row r="4" spans="1:245" s="44" customFormat="1" ht="58.5" customHeight="1">
      <c r="A4" s="50">
        <v>1</v>
      </c>
      <c r="B4" s="40" t="s">
        <v>66</v>
      </c>
      <c r="C4" s="40" t="s">
        <v>67</v>
      </c>
      <c r="D4" s="39">
        <v>5</v>
      </c>
      <c r="E4" s="41"/>
      <c r="F4" s="42"/>
      <c r="G4" s="42"/>
      <c r="H4" s="42"/>
      <c r="I4" s="43"/>
      <c r="J4" s="42"/>
      <c r="K4" s="42"/>
      <c r="L4" s="42"/>
      <c r="M4" s="54"/>
      <c r="IA4" s="3"/>
      <c r="IB4" s="3"/>
      <c r="IC4" s="3"/>
      <c r="ID4" s="3"/>
      <c r="IE4" s="3"/>
      <c r="IF4" s="3"/>
      <c r="IG4" s="3"/>
      <c r="IH4"/>
      <c r="II4"/>
      <c r="IJ4"/>
      <c r="IK4"/>
    </row>
    <row r="5" spans="1:13" ht="90">
      <c r="A5" s="85">
        <v>2</v>
      </c>
      <c r="B5" s="40" t="s">
        <v>68</v>
      </c>
      <c r="C5" s="40" t="s">
        <v>69</v>
      </c>
      <c r="D5" s="39">
        <v>6</v>
      </c>
      <c r="E5" s="59"/>
      <c r="F5" s="20"/>
      <c r="G5" s="20"/>
      <c r="H5" s="20"/>
      <c r="I5" s="43"/>
      <c r="J5" s="20"/>
      <c r="K5" s="20"/>
      <c r="L5" s="20"/>
      <c r="M5" s="30"/>
    </row>
    <row r="6" spans="1:13" ht="45">
      <c r="A6" s="85">
        <v>3</v>
      </c>
      <c r="B6" s="57" t="s">
        <v>70</v>
      </c>
      <c r="C6" s="40" t="s">
        <v>71</v>
      </c>
      <c r="D6" s="39">
        <v>3</v>
      </c>
      <c r="E6" s="59"/>
      <c r="F6" s="20"/>
      <c r="G6" s="20"/>
      <c r="H6" s="20"/>
      <c r="I6" s="43"/>
      <c r="J6" s="20"/>
      <c r="K6" s="20"/>
      <c r="L6" s="20"/>
      <c r="M6" s="30"/>
    </row>
    <row r="7" spans="1:13" ht="60.75" customHeight="1">
      <c r="A7" s="85">
        <v>4</v>
      </c>
      <c r="B7" s="40" t="s">
        <v>72</v>
      </c>
      <c r="C7" s="40" t="s">
        <v>73</v>
      </c>
      <c r="D7" s="39">
        <v>10</v>
      </c>
      <c r="E7" s="59"/>
      <c r="F7" s="20"/>
      <c r="G7" s="20"/>
      <c r="H7" s="20"/>
      <c r="I7" s="43"/>
      <c r="J7" s="20"/>
      <c r="K7" s="20"/>
      <c r="L7" s="20"/>
      <c r="M7" s="30"/>
    </row>
    <row r="8" spans="2:13" ht="15">
      <c r="B8" s="30"/>
      <c r="C8" s="30"/>
      <c r="D8" s="86"/>
      <c r="E8" s="32"/>
      <c r="F8" s="30"/>
      <c r="G8" s="30"/>
      <c r="H8" s="30"/>
      <c r="I8" s="32"/>
      <c r="J8" s="87"/>
      <c r="K8" s="30"/>
      <c r="L8" s="30"/>
      <c r="M8" s="3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G5" sqref="G5"/>
    </sheetView>
  </sheetViews>
  <sheetFormatPr defaultColWidth="12.00390625" defaultRowHeight="12.75"/>
  <cols>
    <col min="1" max="1" width="5.57421875" style="1" customWidth="1"/>
    <col min="2" max="2" width="35.8515625" style="3" customWidth="1"/>
    <col min="3" max="3" width="21.57421875" style="3" customWidth="1"/>
    <col min="4" max="4" width="11.57421875" style="1" customWidth="1"/>
    <col min="5" max="249" width="11.57421875" style="3" customWidth="1"/>
    <col min="250" max="16384" width="12.00390625" style="3" customWidth="1"/>
  </cols>
  <sheetData>
    <row r="1" spans="1:6" ht="31.5">
      <c r="A1" s="74"/>
      <c r="B1" s="3" t="s">
        <v>74</v>
      </c>
      <c r="C1" s="75" t="s">
        <v>75</v>
      </c>
      <c r="D1" s="74"/>
      <c r="E1" s="44"/>
      <c r="F1" s="44"/>
    </row>
    <row r="2" spans="1:6" ht="15">
      <c r="A2" s="74"/>
      <c r="B2" s="44"/>
      <c r="C2" s="44"/>
      <c r="D2" s="74"/>
      <c r="E2" s="44"/>
      <c r="F2" s="44"/>
    </row>
    <row r="3" spans="1:10" ht="30">
      <c r="A3" s="67" t="s">
        <v>58</v>
      </c>
      <c r="B3" s="67" t="s">
        <v>23</v>
      </c>
      <c r="C3" s="67" t="s">
        <v>24</v>
      </c>
      <c r="D3" s="66" t="s">
        <v>59</v>
      </c>
      <c r="E3" s="66" t="s">
        <v>29</v>
      </c>
      <c r="F3" s="66" t="s">
        <v>31</v>
      </c>
      <c r="G3" s="68" t="s">
        <v>60</v>
      </c>
      <c r="H3" s="69" t="s">
        <v>59</v>
      </c>
      <c r="I3" s="68" t="s">
        <v>29</v>
      </c>
      <c r="J3" s="68" t="s">
        <v>31</v>
      </c>
    </row>
    <row r="4" spans="1:6" ht="15">
      <c r="A4" s="68">
        <v>1</v>
      </c>
      <c r="B4" s="77"/>
      <c r="C4" s="77"/>
      <c r="D4" s="79"/>
      <c r="E4" s="78"/>
      <c r="F4" s="78"/>
    </row>
    <row r="5" spans="5:6" ht="15">
      <c r="E5" s="2"/>
      <c r="F5" s="88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J4" sqref="J4"/>
    </sheetView>
  </sheetViews>
  <sheetFormatPr defaultColWidth="12.00390625" defaultRowHeight="12.75"/>
  <cols>
    <col min="1" max="1" width="4.28125" style="73" customWidth="1"/>
    <col min="2" max="2" width="33.7109375" style="89" customWidth="1"/>
    <col min="3" max="3" width="37.28125" style="89" customWidth="1"/>
    <col min="4" max="4" width="11.57421875" style="73" customWidth="1"/>
    <col min="5" max="249" width="11.57421875" style="89" customWidth="1"/>
    <col min="250" max="16384" width="12.00390625" style="3" customWidth="1"/>
  </cols>
  <sheetData>
    <row r="1" spans="1:6" ht="15.75">
      <c r="A1" s="74"/>
      <c r="B1" s="3" t="s">
        <v>76</v>
      </c>
      <c r="C1" s="7" t="s">
        <v>77</v>
      </c>
      <c r="D1" s="74"/>
      <c r="E1" s="44"/>
      <c r="F1" s="44"/>
    </row>
    <row r="2" spans="1:6" ht="15">
      <c r="A2" s="74"/>
      <c r="B2" s="44"/>
      <c r="C2" s="44"/>
      <c r="D2" s="74"/>
      <c r="E2" s="44"/>
      <c r="F2" s="44"/>
    </row>
    <row r="3" spans="1:10" ht="30">
      <c r="A3" s="67" t="s">
        <v>58</v>
      </c>
      <c r="B3" s="67" t="s">
        <v>23</v>
      </c>
      <c r="C3" s="67" t="s">
        <v>24</v>
      </c>
      <c r="D3" s="66" t="s">
        <v>59</v>
      </c>
      <c r="E3" s="66" t="s">
        <v>29</v>
      </c>
      <c r="F3" s="66" t="s">
        <v>31</v>
      </c>
      <c r="G3" s="68" t="s">
        <v>60</v>
      </c>
      <c r="H3" s="69" t="s">
        <v>59</v>
      </c>
      <c r="I3" s="68" t="s">
        <v>29</v>
      </c>
      <c r="J3" s="68" t="s">
        <v>31</v>
      </c>
    </row>
    <row r="4" spans="1:10" ht="15">
      <c r="A4" s="68">
        <v>1</v>
      </c>
      <c r="B4"/>
      <c r="C4"/>
      <c r="D4"/>
      <c r="E4"/>
      <c r="F4"/>
      <c r="G4"/>
      <c r="H4"/>
      <c r="I4"/>
      <c r="J4"/>
    </row>
    <row r="5" spans="1:10" ht="15">
      <c r="A5"/>
      <c r="B5"/>
      <c r="C5"/>
      <c r="D5"/>
      <c r="E5"/>
      <c r="F5" s="72">
        <f>SUM(F4)</f>
        <v>0</v>
      </c>
      <c r="J5" s="89">
        <f>SUM(J4)</f>
        <v>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rum</cp:lastModifiedBy>
  <dcterms:modified xsi:type="dcterms:W3CDTF">2019-11-06T10:29:51Z</dcterms:modified>
  <cp:category/>
  <cp:version/>
  <cp:contentType/>
  <cp:contentStatus/>
</cp:coreProperties>
</file>